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90" windowWidth="14655" windowHeight="7830" activeTab="0"/>
  </bookViews>
  <sheets>
    <sheet name="予算書" sheetId="1" r:id="rId1"/>
    <sheet name="予算・事業別収入" sheetId="2" r:id="rId2"/>
    <sheet name="予算・事業別支出" sheetId="3" r:id="rId3"/>
  </sheets>
  <definedNames/>
  <calcPr fullCalcOnLoad="1"/>
</workbook>
</file>

<file path=xl/sharedStrings.xml><?xml version="1.0" encoding="utf-8"?>
<sst xmlns="http://schemas.openxmlformats.org/spreadsheetml/2006/main" count="400" uniqueCount="246">
  <si>
    <t>特定非営利活動法人　ボランタリーネイバーズ</t>
  </si>
  <si>
    <t>（単位：　円）</t>
  </si>
  <si>
    <t>科目</t>
  </si>
  <si>
    <t>金額</t>
  </si>
  <si>
    <t>Ⅰ経常収入の部</t>
  </si>
  <si>
    <t>１　会費収入</t>
  </si>
  <si>
    <t>1）入会金収入</t>
  </si>
  <si>
    <t>2）正会員会費収入</t>
  </si>
  <si>
    <t>3）賛助会員会費収入</t>
  </si>
  <si>
    <t>4）利用会員会費収入</t>
  </si>
  <si>
    <t>２　事業収入</t>
  </si>
  <si>
    <t>1）研修事業収入</t>
  </si>
  <si>
    <t>2）啓発・情報提供事業収入</t>
  </si>
  <si>
    <t>3）研究調査・提言事業収入</t>
  </si>
  <si>
    <t>4）相談・助言事業収入</t>
  </si>
  <si>
    <t>5）ネットワーク促進事業収入</t>
  </si>
  <si>
    <t>6）事務局代行事業収入</t>
  </si>
  <si>
    <t>３　寄付金収入</t>
  </si>
  <si>
    <t>４　雑収入</t>
  </si>
  <si>
    <t>経常収入合計</t>
  </si>
  <si>
    <t>Ⅱ経常支出の部</t>
  </si>
  <si>
    <t>1　事業費</t>
  </si>
  <si>
    <t>1）研修事業費</t>
  </si>
  <si>
    <t>2）啓発・情報提供事業費</t>
  </si>
  <si>
    <t>3）研究調査・提言事業費</t>
  </si>
  <si>
    <t>4）相談・助言事業費</t>
  </si>
  <si>
    <t>5）ネットワーク促進事業費</t>
  </si>
  <si>
    <t>6）事務局代行事業費</t>
  </si>
  <si>
    <t>２　管理費</t>
  </si>
  <si>
    <t>1）役員報酬</t>
  </si>
  <si>
    <t>2）役員等交通費</t>
  </si>
  <si>
    <t>3）給料手当</t>
  </si>
  <si>
    <t>３　予備費</t>
  </si>
  <si>
    <t>経常支出合計</t>
  </si>
  <si>
    <t>Ⅲその他資金収入の部</t>
  </si>
  <si>
    <t>１　固定資産売却収入</t>
  </si>
  <si>
    <t>２　借入金収入</t>
  </si>
  <si>
    <t>３　繰入金収入</t>
  </si>
  <si>
    <t>その他資金収入合計</t>
  </si>
  <si>
    <t>Ⅳその他資金支出の部</t>
  </si>
  <si>
    <t>１　固定資産取得支出</t>
  </si>
  <si>
    <t>２　借入金返済支出</t>
  </si>
  <si>
    <t>その他資金支出合計</t>
  </si>
  <si>
    <t>当期収支差額</t>
  </si>
  <si>
    <t>前期繰越収支差額</t>
  </si>
  <si>
    <t>次期繰越収支差額</t>
  </si>
  <si>
    <t>一．事業収入内訳</t>
  </si>
  <si>
    <t>１　研修事業収入</t>
  </si>
  <si>
    <t>２　啓発・情報提供事業収入</t>
  </si>
  <si>
    <t>３　研究調査・提言事業収入</t>
  </si>
  <si>
    <t>４　相談・助言事業収入</t>
  </si>
  <si>
    <t>５　ネットワーク促進事業収入</t>
  </si>
  <si>
    <t>６　事務局代行事業収入</t>
  </si>
  <si>
    <t>1）事務局代行</t>
  </si>
  <si>
    <t>事業収入合計</t>
  </si>
  <si>
    <t>二．事業支出内訳</t>
  </si>
  <si>
    <t>報償費</t>
  </si>
  <si>
    <t>会場費</t>
  </si>
  <si>
    <t>通信費</t>
  </si>
  <si>
    <t>スタッフ給与</t>
  </si>
  <si>
    <t>諸経費</t>
  </si>
  <si>
    <t>旅費交通費</t>
  </si>
  <si>
    <t>事業支出合計</t>
  </si>
  <si>
    <t>事業収支差額</t>
  </si>
  <si>
    <t>第３期：平成１５年５月１日から平成１６年４月３０日まで</t>
  </si>
  <si>
    <t>(@2,000×20名×5回）</t>
  </si>
  <si>
    <t>1）ＮＰＯセミナー事業</t>
  </si>
  <si>
    <t>2）まちづくりセミナー事業</t>
  </si>
  <si>
    <t>売上100本</t>
  </si>
  <si>
    <t>愛知県社会活動推進課企画コンペ</t>
  </si>
  <si>
    <t>委託講座</t>
  </si>
  <si>
    <t>1）まちづくり先進地スタディツアー事業</t>
  </si>
  <si>
    <t>2）情報提供事業</t>
  </si>
  <si>
    <t>3）ライブラリー事業</t>
  </si>
  <si>
    <t>4）講演会事業</t>
  </si>
  <si>
    <t>(@25,000×20名）</t>
  </si>
  <si>
    <t>(@2,000×120名×2回）</t>
  </si>
  <si>
    <t>1）研究会・シンポジウム事業</t>
  </si>
  <si>
    <t>2）研究レポート発行事業</t>
  </si>
  <si>
    <t>(@2,000×100名×3回）</t>
  </si>
  <si>
    <t>愛知県地域振興課企画コンペ</t>
  </si>
  <si>
    <t>1）ＮＰＯ法人設立・運営相談事業</t>
  </si>
  <si>
    <t>5)環境住まい・まちづくり協働活動推進事業</t>
  </si>
  <si>
    <t>６　事務局代行事業収入</t>
  </si>
  <si>
    <t>講師謝金等</t>
  </si>
  <si>
    <t>交通費ほか</t>
  </si>
  <si>
    <t>消耗品費</t>
  </si>
  <si>
    <t>ライセンス料ほか</t>
  </si>
  <si>
    <t>個人・団体(@3,000×30）</t>
  </si>
  <si>
    <t>委託費の80％</t>
  </si>
  <si>
    <t>交通費</t>
  </si>
  <si>
    <t>保険料</t>
  </si>
  <si>
    <t>図書購入費</t>
  </si>
  <si>
    <t>印刷製本費</t>
  </si>
  <si>
    <t>委託費80％</t>
  </si>
  <si>
    <t>消耗品</t>
  </si>
  <si>
    <t>１　研修事業費</t>
  </si>
  <si>
    <t>２　啓発・情報提供事業費</t>
  </si>
  <si>
    <t>３　研究調査・提言事業費</t>
  </si>
  <si>
    <t>４　相談・助言事業費</t>
  </si>
  <si>
    <t>５　ネットワーク促進事業費</t>
  </si>
  <si>
    <t>1）市民団体事務局代行事業</t>
  </si>
  <si>
    <t>委託金80％</t>
  </si>
  <si>
    <t>事業別内訳は別紙１参照</t>
  </si>
  <si>
    <t>事業別内訳は別紙２参照</t>
  </si>
  <si>
    <t>4）福利厚生費</t>
  </si>
  <si>
    <t>@30,000×12</t>
  </si>
  <si>
    <t>事務所家賃@60,000×12</t>
  </si>
  <si>
    <t>プリンター保守料</t>
  </si>
  <si>
    <t>総会費</t>
  </si>
  <si>
    <t>電話料、インターネット接続料、郵券代、宅配便等</t>
  </si>
  <si>
    <t>出張旅費</t>
  </si>
  <si>
    <t>文具等（@30,000×12）</t>
  </si>
  <si>
    <t>名刺・パンフレット等</t>
  </si>
  <si>
    <t>研修参加費</t>
  </si>
  <si>
    <t>他団体加盟費</t>
  </si>
  <si>
    <t>新聞代（@4,000×12）他</t>
  </si>
  <si>
    <t>個人(@5,000×80）・団体（@10,000×20)</t>
  </si>
  <si>
    <t>個人・団体(@3,000×130)</t>
  </si>
  <si>
    <t>法人税など</t>
  </si>
  <si>
    <t>個人(@10,000×10）・団体（@20,000×10)</t>
  </si>
  <si>
    <t>5）法定福利費</t>
  </si>
  <si>
    <t>6）旅費交通費</t>
  </si>
  <si>
    <t>7）会議費</t>
  </si>
  <si>
    <t>8）通信運搬費</t>
  </si>
  <si>
    <t>9）備品・消耗品費</t>
  </si>
  <si>
    <t>10）印刷製本費</t>
  </si>
  <si>
    <t>11）保険料</t>
  </si>
  <si>
    <t>12）水道光熱費</t>
  </si>
  <si>
    <t>13）研修費</t>
  </si>
  <si>
    <t>14）雑費</t>
  </si>
  <si>
    <t>15）租税公課</t>
  </si>
  <si>
    <t>16）賃借料</t>
  </si>
  <si>
    <t>17）諸会費</t>
  </si>
  <si>
    <t>18）保守料</t>
  </si>
  <si>
    <t>19）新聞図書費</t>
  </si>
  <si>
    <t>20）修繕費</t>
  </si>
  <si>
    <t>雇用保険・労働保険</t>
  </si>
  <si>
    <t>火災保険・ボランティア保険</t>
  </si>
  <si>
    <t>①会計セミナー</t>
  </si>
  <si>
    <t>　　報償費</t>
  </si>
  <si>
    <t>　　印刷製本費</t>
  </si>
  <si>
    <t>　　会場費</t>
  </si>
  <si>
    <t>　　諸経費</t>
  </si>
  <si>
    <t>②広報セミナー</t>
  </si>
  <si>
    <t>③名古屋地域福祉ＮＰＯ設立支援セミナー</t>
  </si>
  <si>
    <t>3）テキスト・手引書発行事業</t>
  </si>
  <si>
    <t>①ＮＰＯ会計ソフト発行</t>
  </si>
  <si>
    <t>　　スタッフ給与</t>
  </si>
  <si>
    <t>　　消耗品費</t>
  </si>
  <si>
    <t>②ＮＰＯの運営の手引書発行</t>
  </si>
  <si>
    <t>③ＮＰＯの広報手引書発行</t>
  </si>
  <si>
    <t>①ホームページから提供</t>
  </si>
  <si>
    <t>②ＦＡＸ・Ｅメールから提供</t>
  </si>
  <si>
    <t>　　通信費</t>
  </si>
  <si>
    <t>③ビデオで提供</t>
  </si>
  <si>
    <t>諸経費</t>
  </si>
  <si>
    <t>5）ＮＰＯ活動情報等提供事業</t>
  </si>
  <si>
    <t>6）ＮＰＯ団体名簿・データベース作成事業</t>
  </si>
  <si>
    <t>4)あいち新世紀自動車環境戦略会議</t>
  </si>
  <si>
    <t>5）ＮＰＯ連絡協議会</t>
  </si>
  <si>
    <t>6）名古屋市市民活動推進委員会</t>
  </si>
  <si>
    <t>8）ＮＰＯ活動拠点調査事業</t>
  </si>
  <si>
    <t>①ＮＰＯ法人設立・運営相談</t>
  </si>
  <si>
    <t>③とよた市民活動センター「ＮＰＯ相談会」</t>
  </si>
  <si>
    <t>　　旅費交通費</t>
  </si>
  <si>
    <t>④（特）介護支援サービスさくらマネジメント</t>
  </si>
  <si>
    <t>　　　　　　　　　　　　　　　　　相談員派遣事業</t>
  </si>
  <si>
    <t>⑤（特）りんりんマネジメント</t>
  </si>
  <si>
    <t>2）コーディネート・企画相談事業</t>
  </si>
  <si>
    <t>①コーディネート・企画相談事業</t>
  </si>
  <si>
    <t>②シニアライオンズビデオ制作</t>
  </si>
  <si>
    <t>③東区天王まつりビデオ制作</t>
  </si>
  <si>
    <t>　　　　　　　　　　　　　　　企画コーディネート</t>
  </si>
  <si>
    <t>⑤日本建築学会支援事業</t>
  </si>
  <si>
    <t>1）ビデオコンテスト事業</t>
  </si>
  <si>
    <t>2）パブリックアクセスセンター構築事業</t>
  </si>
  <si>
    <t>①助言・指導</t>
  </si>
  <si>
    <t>　　保険料</t>
  </si>
  <si>
    <t>②セミナー</t>
  </si>
  <si>
    <t>③編集・制作</t>
  </si>
  <si>
    <t>④万博市民放送局準備事業</t>
  </si>
  <si>
    <t>4)ＮＰＯの協働広場づくり事業</t>
  </si>
  <si>
    <t>①旧本陣小学校活用検討</t>
  </si>
  <si>
    <t>　　　諸経費</t>
  </si>
  <si>
    <t>②揚輝荘活用検討</t>
  </si>
  <si>
    <t>②市民とメディア研究会・あくせす</t>
  </si>
  <si>
    <t>　　①会計セミナー</t>
  </si>
  <si>
    <t>　　②広報セミナー</t>
  </si>
  <si>
    <t>　　③名古屋地域福祉ＮＰＯ設立支援</t>
  </si>
  <si>
    <t>(@40,000×20名×1回）</t>
  </si>
  <si>
    <t>(@2,000×30名×3回）</t>
  </si>
  <si>
    <t>　　①ＮＰＯ会計ソフト発行</t>
  </si>
  <si>
    <t>(@1,000×300冊）</t>
  </si>
  <si>
    <t>　　③ＮＰＯ広報手引書発行</t>
  </si>
  <si>
    <t>　　②ＮＰＯ運営の手引書発行</t>
  </si>
  <si>
    <t>　　①ホームページから提供</t>
  </si>
  <si>
    <t>　　②ＦＡＸ・Ｅメールから提供</t>
  </si>
  <si>
    <t>　　③ビデオで提供</t>
  </si>
  <si>
    <t>6）ＮＰＯ団体名簿・データーベース作成事業</t>
  </si>
  <si>
    <t>4)あいち新世紀自動車環境戦略会議</t>
  </si>
  <si>
    <t>5）ＮＰＯ連絡協議会</t>
  </si>
  <si>
    <t>6）名古屋市市民活動推進委員会</t>
  </si>
  <si>
    <t>　　①ＮＰＯ法人設立・運営相談</t>
  </si>
  <si>
    <t>(@3,000×30回）</t>
  </si>
  <si>
    <t>　　③とよた市民活動センター「ＮＰＯ相談会」相談員派遣</t>
  </si>
  <si>
    <t>　　④（特）介護支援サービスさくらマネジメント支援</t>
  </si>
  <si>
    <t>　　⑤（特）りんりんマネジメント</t>
  </si>
  <si>
    <t>(@20,000×12回）</t>
  </si>
  <si>
    <t>　　①コーディネート・企画相談事業</t>
  </si>
  <si>
    <t>　　②シニアライオンズビデオ制作</t>
  </si>
  <si>
    <t>　　③東区天王まつりビデオ制作</t>
  </si>
  <si>
    <t>(@5,000×30回）</t>
  </si>
  <si>
    <t>　　①助言・指導</t>
  </si>
  <si>
    <t>　　②セミナー</t>
  </si>
  <si>
    <t>　　③編集・制作</t>
  </si>
  <si>
    <t>　　④万博市民放送局準備事業</t>
  </si>
  <si>
    <t>(@5,000×20名×3回）</t>
  </si>
  <si>
    <t>　　①旧本陣小学校活用検討</t>
  </si>
  <si>
    <t>　　②揚輝荘活用検討</t>
  </si>
  <si>
    <t>　　②市民とメディア研究会・あくせす</t>
  </si>
  <si>
    <t>(@80,000×12）</t>
  </si>
  <si>
    <t>(@30,000×10）</t>
  </si>
  <si>
    <t>委託費の90％</t>
  </si>
  <si>
    <t>5）日本福祉大学情報表現論</t>
  </si>
  <si>
    <t>4)ＮＰＯ説明集作成事業</t>
  </si>
  <si>
    <t>4）ＮＰＯ説明集作成事業</t>
  </si>
  <si>
    <t>6）市民活動団体へのアドバイザー派遣事業</t>
  </si>
  <si>
    <r>
      <t>6）</t>
    </r>
    <r>
      <rPr>
        <sz val="8"/>
        <rFont val="ＭＳ Ｐゴシック"/>
        <family val="3"/>
      </rPr>
      <t>市民活動団体へのアドバイザー派遣事業</t>
    </r>
  </si>
  <si>
    <t>名古屋市委託事業企画コンペ</t>
  </si>
  <si>
    <t>　　②（特）地域福祉サポートちた研修相談事業</t>
  </si>
  <si>
    <t>　　④名東生涯学習センター企画コーディネート事業</t>
  </si>
  <si>
    <t>　　⑤日本建築学会支援事業</t>
  </si>
  <si>
    <t>3）知多ＮＰＯ調査事業</t>
  </si>
  <si>
    <r>
      <t>7）</t>
    </r>
    <r>
      <rPr>
        <sz val="9"/>
        <rFont val="ＭＳ Ｐゴシック"/>
        <family val="3"/>
      </rPr>
      <t>地域資源デジタル・アーカイブ作成事業</t>
    </r>
  </si>
  <si>
    <t>7）地域資源デジタル・アーカイブ作成事業</t>
  </si>
  <si>
    <t>②（特）地域福祉サポートちた研修相談事業</t>
  </si>
  <si>
    <t>④名東生涯学習センター</t>
  </si>
  <si>
    <t>3）人材交流事業</t>
  </si>
  <si>
    <t>　　①（特）医療と保健と福祉の市民ネットワーク東海</t>
  </si>
  <si>
    <t>①（特）医療と保健と福祉の市民ネットワーク東海</t>
  </si>
  <si>
    <t>平成１５年度「特定非営利活動に係る事業」会計収支予算書（案/別紙１）</t>
  </si>
  <si>
    <t>平成１５年度「特定非営利活動に係る事業」会計収支予算書(案/別紙２）</t>
  </si>
  <si>
    <t>愛知県住宅企画課がＮＰＯとの協働形態を検討中</t>
  </si>
  <si>
    <t>(@10,000×12）</t>
  </si>
  <si>
    <t>平成１５年度「特定非営利活動に係る事業」会計収支予算書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</si>
</sst>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76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2" fillId="0" borderId="1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76" fontId="3" fillId="0" borderId="33" xfId="0" applyNumberFormat="1" applyFont="1" applyBorder="1" applyAlignment="1">
      <alignment/>
    </xf>
    <xf numFmtId="176" fontId="3" fillId="0" borderId="32" xfId="0" applyNumberFormat="1" applyFont="1" applyBorder="1" applyAlignment="1">
      <alignment/>
    </xf>
    <xf numFmtId="0" fontId="3" fillId="0" borderId="34" xfId="0" applyFont="1" applyBorder="1" applyAlignment="1">
      <alignment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6" fontId="3" fillId="0" borderId="38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0" fontId="0" fillId="0" borderId="40" xfId="0" applyBorder="1" applyAlignment="1">
      <alignment/>
    </xf>
    <xf numFmtId="0" fontId="3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4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2" fillId="0" borderId="17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9" xfId="0" applyFont="1" applyFill="1" applyBorder="1" applyAlignment="1">
      <alignment vertical="top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2" fillId="0" borderId="2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1"/>
  <sheetViews>
    <sheetView tabSelected="1" zoomScalePageLayoutView="0" workbookViewId="0" topLeftCell="A1">
      <selection activeCell="J21" sqref="J21"/>
    </sheetView>
  </sheetViews>
  <sheetFormatPr defaultColWidth="9.00390625" defaultRowHeight="13.5"/>
  <cols>
    <col min="1" max="1" width="1.4921875" style="0" customWidth="1"/>
    <col min="2" max="2" width="2.00390625" style="0" customWidth="1"/>
    <col min="3" max="3" width="3.50390625" style="0" customWidth="1"/>
    <col min="4" max="4" width="26.375" style="0" customWidth="1"/>
    <col min="5" max="5" width="11.125" style="0" customWidth="1"/>
    <col min="6" max="7" width="10.625" style="0" customWidth="1"/>
    <col min="8" max="8" width="34.75390625" style="0" customWidth="1"/>
    <col min="9" max="9" width="1.37890625" style="0" customWidth="1"/>
  </cols>
  <sheetData>
    <row r="2" spans="2:8" s="1" customFormat="1" ht="17.25">
      <c r="B2" s="70" t="s">
        <v>245</v>
      </c>
      <c r="C2" s="70"/>
      <c r="D2" s="70"/>
      <c r="E2" s="70"/>
      <c r="F2" s="70"/>
      <c r="G2" s="70"/>
      <c r="H2" s="70"/>
    </row>
    <row r="5" spans="2:8" ht="14.25" thickBot="1">
      <c r="B5" s="2" t="s">
        <v>0</v>
      </c>
      <c r="H5" s="3" t="s">
        <v>1</v>
      </c>
    </row>
    <row r="6" spans="2:8" ht="13.5">
      <c r="B6" s="71" t="s">
        <v>2</v>
      </c>
      <c r="C6" s="72"/>
      <c r="D6" s="73"/>
      <c r="E6" s="74" t="s">
        <v>3</v>
      </c>
      <c r="F6" s="75"/>
      <c r="G6" s="76"/>
      <c r="H6" s="45"/>
    </row>
    <row r="7" spans="2:8" ht="13.5">
      <c r="B7" s="5" t="s">
        <v>4</v>
      </c>
      <c r="C7" s="6"/>
      <c r="D7" s="7"/>
      <c r="E7" s="9"/>
      <c r="F7" s="10"/>
      <c r="G7" s="11"/>
      <c r="H7" s="12"/>
    </row>
    <row r="8" spans="2:8" ht="13.5">
      <c r="B8" s="5"/>
      <c r="C8" s="6" t="s">
        <v>5</v>
      </c>
      <c r="D8" s="7"/>
      <c r="E8" s="9"/>
      <c r="F8" s="10"/>
      <c r="G8" s="11"/>
      <c r="H8" s="12"/>
    </row>
    <row r="9" spans="2:8" ht="13.5">
      <c r="B9" s="5"/>
      <c r="C9" s="6"/>
      <c r="D9" s="7" t="s">
        <v>6</v>
      </c>
      <c r="E9" s="9">
        <v>90000</v>
      </c>
      <c r="F9" s="10"/>
      <c r="G9" s="11"/>
      <c r="H9" s="25" t="s">
        <v>88</v>
      </c>
    </row>
    <row r="10" spans="2:8" ht="13.5">
      <c r="B10" s="5"/>
      <c r="C10" s="6"/>
      <c r="D10" s="7" t="s">
        <v>7</v>
      </c>
      <c r="E10" s="9">
        <v>600000</v>
      </c>
      <c r="F10" s="10"/>
      <c r="G10" s="11"/>
      <c r="H10" s="25" t="s">
        <v>117</v>
      </c>
    </row>
    <row r="11" spans="2:8" ht="13.5">
      <c r="B11" s="5"/>
      <c r="C11" s="6"/>
      <c r="D11" s="7" t="s">
        <v>8</v>
      </c>
      <c r="E11" s="9">
        <v>300000</v>
      </c>
      <c r="F11" s="10"/>
      <c r="G11" s="11"/>
      <c r="H11" s="25" t="s">
        <v>120</v>
      </c>
    </row>
    <row r="12" spans="2:8" ht="13.5">
      <c r="B12" s="5"/>
      <c r="C12" s="6"/>
      <c r="D12" s="7" t="s">
        <v>9</v>
      </c>
      <c r="E12" s="13">
        <v>390000</v>
      </c>
      <c r="F12" s="10">
        <f>SUM(E9:E12)</f>
        <v>1380000</v>
      </c>
      <c r="G12" s="11"/>
      <c r="H12" s="25" t="s">
        <v>118</v>
      </c>
    </row>
    <row r="13" spans="2:8" ht="13.5">
      <c r="B13" s="5"/>
      <c r="C13" s="6" t="s">
        <v>10</v>
      </c>
      <c r="D13" s="7"/>
      <c r="E13" s="9"/>
      <c r="F13" s="10"/>
      <c r="G13" s="11"/>
      <c r="H13" s="14" t="s">
        <v>103</v>
      </c>
    </row>
    <row r="14" spans="2:8" ht="13.5">
      <c r="B14" s="5"/>
      <c r="C14" s="6"/>
      <c r="D14" s="7" t="s">
        <v>11</v>
      </c>
      <c r="E14" s="9">
        <v>12925000</v>
      </c>
      <c r="F14" s="10"/>
      <c r="G14" s="11"/>
      <c r="H14" s="14"/>
    </row>
    <row r="15" spans="2:8" ht="13.5">
      <c r="B15" s="5"/>
      <c r="C15" s="6"/>
      <c r="D15" s="7" t="s">
        <v>12</v>
      </c>
      <c r="E15" s="9">
        <v>17050000</v>
      </c>
      <c r="F15" s="10"/>
      <c r="G15" s="11"/>
      <c r="H15" s="14"/>
    </row>
    <row r="16" spans="2:8" ht="13.5">
      <c r="B16" s="5"/>
      <c r="C16" s="6"/>
      <c r="D16" s="7" t="s">
        <v>13</v>
      </c>
      <c r="E16" s="9">
        <v>16010000</v>
      </c>
      <c r="F16" s="10"/>
      <c r="G16" s="11"/>
      <c r="H16" s="14"/>
    </row>
    <row r="17" spans="2:8" ht="13.5">
      <c r="B17" s="5"/>
      <c r="C17" s="6"/>
      <c r="D17" s="7" t="s">
        <v>14</v>
      </c>
      <c r="E17" s="9">
        <v>3030000</v>
      </c>
      <c r="F17" s="10"/>
      <c r="G17" s="11"/>
      <c r="H17" s="14"/>
    </row>
    <row r="18" spans="2:8" ht="13.5">
      <c r="B18" s="5"/>
      <c r="C18" s="6"/>
      <c r="D18" s="7" t="s">
        <v>15</v>
      </c>
      <c r="E18" s="9">
        <v>13400000</v>
      </c>
      <c r="F18" s="10"/>
      <c r="G18" s="11"/>
      <c r="H18" s="14"/>
    </row>
    <row r="19" spans="2:8" ht="13.5">
      <c r="B19" s="5"/>
      <c r="C19" s="6"/>
      <c r="D19" s="7" t="s">
        <v>16</v>
      </c>
      <c r="E19" s="13">
        <v>1080000</v>
      </c>
      <c r="F19" s="10">
        <f>SUM(E14:E19)</f>
        <v>63495000</v>
      </c>
      <c r="G19" s="11"/>
      <c r="H19" s="14"/>
    </row>
    <row r="20" spans="2:8" ht="13.5">
      <c r="B20" s="5"/>
      <c r="C20" s="6" t="s">
        <v>17</v>
      </c>
      <c r="D20" s="7"/>
      <c r="E20" s="9"/>
      <c r="F20" s="10">
        <v>1500000</v>
      </c>
      <c r="G20" s="11"/>
      <c r="H20" s="14"/>
    </row>
    <row r="21" spans="2:8" ht="13.5">
      <c r="B21" s="5"/>
      <c r="C21" s="6" t="s">
        <v>18</v>
      </c>
      <c r="D21" s="7"/>
      <c r="E21" s="9"/>
      <c r="F21" s="10">
        <v>10000</v>
      </c>
      <c r="G21" s="11"/>
      <c r="H21" s="14"/>
    </row>
    <row r="22" spans="2:8" ht="13.5">
      <c r="B22" s="5"/>
      <c r="C22" s="6" t="s">
        <v>19</v>
      </c>
      <c r="D22" s="7"/>
      <c r="E22" s="9"/>
      <c r="F22" s="10"/>
      <c r="G22" s="16">
        <f>SUM(F12:F21)</f>
        <v>66385000</v>
      </c>
      <c r="H22" s="14"/>
    </row>
    <row r="23" spans="2:8" ht="13.5">
      <c r="B23" s="5"/>
      <c r="C23" s="6"/>
      <c r="D23" s="7"/>
      <c r="E23" s="9"/>
      <c r="F23" s="10"/>
      <c r="G23" s="11"/>
      <c r="H23" s="14"/>
    </row>
    <row r="24" spans="2:8" ht="13.5">
      <c r="B24" s="5" t="s">
        <v>20</v>
      </c>
      <c r="C24" s="6"/>
      <c r="D24" s="7"/>
      <c r="E24" s="9"/>
      <c r="F24" s="10"/>
      <c r="G24" s="11"/>
      <c r="H24" s="14"/>
    </row>
    <row r="25" spans="2:8" ht="13.5">
      <c r="B25" s="5"/>
      <c r="C25" s="6" t="s">
        <v>21</v>
      </c>
      <c r="D25" s="7"/>
      <c r="E25" s="9"/>
      <c r="F25" s="10"/>
      <c r="G25" s="11"/>
      <c r="H25" s="25" t="s">
        <v>104</v>
      </c>
    </row>
    <row r="26" spans="2:8" ht="13.5">
      <c r="B26" s="5"/>
      <c r="C26" s="6"/>
      <c r="D26" s="7" t="s">
        <v>22</v>
      </c>
      <c r="E26" s="9">
        <v>11880000</v>
      </c>
      <c r="F26" s="10"/>
      <c r="G26" s="11"/>
      <c r="H26" s="25"/>
    </row>
    <row r="27" spans="2:8" ht="13.5">
      <c r="B27" s="5"/>
      <c r="C27" s="6"/>
      <c r="D27" s="7" t="s">
        <v>23</v>
      </c>
      <c r="E27" s="9">
        <v>17200000</v>
      </c>
      <c r="F27" s="10"/>
      <c r="G27" s="11"/>
      <c r="H27" s="25"/>
    </row>
    <row r="28" spans="2:8" ht="13.5">
      <c r="B28" s="5"/>
      <c r="C28" s="6"/>
      <c r="D28" s="7" t="s">
        <v>24</v>
      </c>
      <c r="E28" s="9">
        <v>16180000</v>
      </c>
      <c r="F28" s="10"/>
      <c r="G28" s="11"/>
      <c r="H28" s="25"/>
    </row>
    <row r="29" spans="2:8" ht="13.5">
      <c r="B29" s="5"/>
      <c r="C29" s="6"/>
      <c r="D29" s="7" t="s">
        <v>25</v>
      </c>
      <c r="E29" s="9">
        <v>2580000</v>
      </c>
      <c r="F29" s="10"/>
      <c r="G29" s="11"/>
      <c r="H29" s="25"/>
    </row>
    <row r="30" spans="2:8" ht="13.5">
      <c r="B30" s="5"/>
      <c r="C30" s="6"/>
      <c r="D30" s="7" t="s">
        <v>26</v>
      </c>
      <c r="E30" s="9">
        <v>13360000</v>
      </c>
      <c r="F30" s="10"/>
      <c r="G30" s="11"/>
      <c r="H30" s="25"/>
    </row>
    <row r="31" spans="2:8" ht="13.5">
      <c r="B31" s="5"/>
      <c r="C31" s="6"/>
      <c r="D31" s="7" t="s">
        <v>27</v>
      </c>
      <c r="E31" s="13">
        <v>600000</v>
      </c>
      <c r="F31" s="10">
        <f>SUM(E26:E31)</f>
        <v>61800000</v>
      </c>
      <c r="G31" s="11"/>
      <c r="H31" s="25"/>
    </row>
    <row r="32" spans="2:8" ht="13.5">
      <c r="B32" s="5"/>
      <c r="C32" s="6" t="s">
        <v>28</v>
      </c>
      <c r="D32" s="7"/>
      <c r="E32" s="9"/>
      <c r="F32" s="10"/>
      <c r="G32" s="11"/>
      <c r="H32" s="25"/>
    </row>
    <row r="33" spans="2:8" ht="13.5">
      <c r="B33" s="5"/>
      <c r="C33" s="6"/>
      <c r="D33" s="7" t="s">
        <v>29</v>
      </c>
      <c r="E33" s="9">
        <v>0</v>
      </c>
      <c r="F33" s="10"/>
      <c r="G33" s="11"/>
      <c r="H33" s="25"/>
    </row>
    <row r="34" spans="2:8" ht="13.5">
      <c r="B34" s="5"/>
      <c r="C34" s="6"/>
      <c r="D34" s="7" t="s">
        <v>30</v>
      </c>
      <c r="E34" s="9">
        <v>0</v>
      </c>
      <c r="F34" s="10"/>
      <c r="G34" s="11"/>
      <c r="H34" s="25"/>
    </row>
    <row r="35" spans="2:8" ht="13.5">
      <c r="B35" s="5"/>
      <c r="C35" s="6"/>
      <c r="D35" s="7" t="s">
        <v>31</v>
      </c>
      <c r="E35" s="9">
        <v>2000000</v>
      </c>
      <c r="F35" s="10"/>
      <c r="G35" s="11"/>
      <c r="H35" s="25"/>
    </row>
    <row r="36" spans="2:8" ht="13.5">
      <c r="B36" s="5"/>
      <c r="C36" s="6"/>
      <c r="D36" s="7" t="s">
        <v>105</v>
      </c>
      <c r="E36" s="9">
        <v>30000</v>
      </c>
      <c r="F36" s="10"/>
      <c r="G36" s="11"/>
      <c r="H36" s="25"/>
    </row>
    <row r="37" spans="2:8" ht="13.5">
      <c r="B37" s="5"/>
      <c r="C37" s="6"/>
      <c r="D37" s="7" t="s">
        <v>121</v>
      </c>
      <c r="E37" s="9">
        <v>200000</v>
      </c>
      <c r="F37" s="10"/>
      <c r="G37" s="11"/>
      <c r="H37" s="25" t="s">
        <v>137</v>
      </c>
    </row>
    <row r="38" spans="2:8" ht="13.5">
      <c r="B38" s="5"/>
      <c r="C38" s="6"/>
      <c r="D38" s="7" t="s">
        <v>122</v>
      </c>
      <c r="E38" s="9">
        <v>50000</v>
      </c>
      <c r="F38" s="10"/>
      <c r="G38" s="11"/>
      <c r="H38" s="25" t="s">
        <v>111</v>
      </c>
    </row>
    <row r="39" spans="2:8" ht="13.5">
      <c r="B39" s="5"/>
      <c r="C39" s="6"/>
      <c r="D39" s="7" t="s">
        <v>123</v>
      </c>
      <c r="E39" s="9">
        <v>40000</v>
      </c>
      <c r="F39" s="10"/>
      <c r="G39" s="11"/>
      <c r="H39" s="25" t="s">
        <v>109</v>
      </c>
    </row>
    <row r="40" spans="2:8" ht="13.5">
      <c r="B40" s="5"/>
      <c r="C40" s="6"/>
      <c r="D40" s="7" t="s">
        <v>124</v>
      </c>
      <c r="E40" s="9">
        <v>450000</v>
      </c>
      <c r="F40" s="10"/>
      <c r="G40" s="11"/>
      <c r="H40" s="25" t="s">
        <v>110</v>
      </c>
    </row>
    <row r="41" spans="2:8" ht="13.5">
      <c r="B41" s="5"/>
      <c r="C41" s="6"/>
      <c r="D41" s="7" t="s">
        <v>125</v>
      </c>
      <c r="E41" s="9">
        <v>360000</v>
      </c>
      <c r="F41" s="10"/>
      <c r="G41" s="11"/>
      <c r="H41" s="25" t="s">
        <v>112</v>
      </c>
    </row>
    <row r="42" spans="2:8" ht="13.5">
      <c r="B42" s="5"/>
      <c r="C42" s="6"/>
      <c r="D42" s="7" t="s">
        <v>126</v>
      </c>
      <c r="E42" s="9">
        <v>40000</v>
      </c>
      <c r="F42" s="10"/>
      <c r="G42" s="11"/>
      <c r="H42" s="25" t="s">
        <v>113</v>
      </c>
    </row>
    <row r="43" spans="2:8" ht="13.5">
      <c r="B43" s="5"/>
      <c r="C43" s="6"/>
      <c r="D43" s="7" t="s">
        <v>127</v>
      </c>
      <c r="E43" s="9">
        <v>20000</v>
      </c>
      <c r="F43" s="10"/>
      <c r="G43" s="11"/>
      <c r="H43" s="25" t="s">
        <v>138</v>
      </c>
    </row>
    <row r="44" spans="2:8" ht="13.5">
      <c r="B44" s="5"/>
      <c r="C44" s="6"/>
      <c r="D44" s="7" t="s">
        <v>128</v>
      </c>
      <c r="E44" s="9">
        <v>360000</v>
      </c>
      <c r="F44" s="10"/>
      <c r="G44" s="11"/>
      <c r="H44" s="63" t="s">
        <v>106</v>
      </c>
    </row>
    <row r="45" spans="2:8" ht="13.5">
      <c r="B45" s="5"/>
      <c r="C45" s="6"/>
      <c r="D45" s="7" t="s">
        <v>129</v>
      </c>
      <c r="E45" s="9">
        <v>30000</v>
      </c>
      <c r="F45" s="10"/>
      <c r="G45" s="11"/>
      <c r="H45" s="25" t="s">
        <v>114</v>
      </c>
    </row>
    <row r="46" spans="2:8" ht="13.5">
      <c r="B46" s="5"/>
      <c r="C46" s="6"/>
      <c r="D46" s="7" t="s">
        <v>130</v>
      </c>
      <c r="E46" s="9">
        <v>40000</v>
      </c>
      <c r="F46" s="10"/>
      <c r="G46" s="11"/>
      <c r="H46" s="25"/>
    </row>
    <row r="47" spans="2:8" ht="13.5">
      <c r="B47" s="5"/>
      <c r="C47" s="6"/>
      <c r="D47" s="7" t="s">
        <v>131</v>
      </c>
      <c r="E47" s="9">
        <v>95000</v>
      </c>
      <c r="F47" s="10"/>
      <c r="G47" s="11"/>
      <c r="H47" s="25" t="s">
        <v>119</v>
      </c>
    </row>
    <row r="48" spans="2:8" ht="13.5">
      <c r="B48" s="5"/>
      <c r="C48" s="6"/>
      <c r="D48" s="7" t="s">
        <v>132</v>
      </c>
      <c r="E48" s="9">
        <v>720000</v>
      </c>
      <c r="F48" s="10"/>
      <c r="G48" s="11"/>
      <c r="H48" s="25" t="s">
        <v>107</v>
      </c>
    </row>
    <row r="49" spans="2:8" ht="13.5">
      <c r="B49" s="5"/>
      <c r="C49" s="6"/>
      <c r="D49" s="7" t="s">
        <v>133</v>
      </c>
      <c r="E49" s="9">
        <v>30000</v>
      </c>
      <c r="F49" s="10"/>
      <c r="G49" s="11"/>
      <c r="H49" s="25" t="s">
        <v>115</v>
      </c>
    </row>
    <row r="50" spans="2:8" ht="13.5">
      <c r="B50" s="5"/>
      <c r="C50" s="6"/>
      <c r="D50" s="7" t="s">
        <v>134</v>
      </c>
      <c r="E50" s="9">
        <v>40000</v>
      </c>
      <c r="F50" s="10"/>
      <c r="G50" s="11"/>
      <c r="H50" s="25" t="s">
        <v>108</v>
      </c>
    </row>
    <row r="51" spans="2:8" ht="13.5">
      <c r="B51" s="5"/>
      <c r="C51" s="6"/>
      <c r="D51" s="7" t="s">
        <v>135</v>
      </c>
      <c r="E51" s="9">
        <v>60000</v>
      </c>
      <c r="F51" s="10"/>
      <c r="G51" s="11"/>
      <c r="H51" s="25" t="s">
        <v>116</v>
      </c>
    </row>
    <row r="52" spans="2:8" ht="13.5">
      <c r="B52" s="5"/>
      <c r="C52" s="6"/>
      <c r="D52" s="7" t="s">
        <v>136</v>
      </c>
      <c r="E52" s="13">
        <v>20000</v>
      </c>
      <c r="F52" s="10">
        <f>SUM(E33:E52)</f>
        <v>4585000</v>
      </c>
      <c r="G52" s="11"/>
      <c r="H52" s="12"/>
    </row>
    <row r="53" spans="2:8" ht="13.5">
      <c r="B53" s="5"/>
      <c r="C53" s="6" t="s">
        <v>32</v>
      </c>
      <c r="D53" s="7"/>
      <c r="E53" s="9"/>
      <c r="F53" s="15">
        <v>0</v>
      </c>
      <c r="G53" s="11"/>
      <c r="H53" s="12"/>
    </row>
    <row r="54" spans="2:8" ht="13.5">
      <c r="B54" s="5"/>
      <c r="C54" s="6" t="s">
        <v>33</v>
      </c>
      <c r="D54" s="7"/>
      <c r="E54" s="9"/>
      <c r="F54" s="10"/>
      <c r="G54" s="11">
        <f>SUM(F31:F53)</f>
        <v>66385000</v>
      </c>
      <c r="H54" s="12"/>
    </row>
    <row r="55" spans="2:8" ht="13.5">
      <c r="B55" s="5"/>
      <c r="C55" s="6"/>
      <c r="D55" s="7"/>
      <c r="E55" s="9"/>
      <c r="F55" s="10"/>
      <c r="G55" s="11"/>
      <c r="H55" s="12"/>
    </row>
    <row r="56" spans="2:8" ht="13.5">
      <c r="B56" s="5" t="s">
        <v>34</v>
      </c>
      <c r="C56" s="6"/>
      <c r="D56" s="7"/>
      <c r="E56" s="9"/>
      <c r="F56" s="10"/>
      <c r="G56" s="11"/>
      <c r="H56" s="12"/>
    </row>
    <row r="57" spans="2:8" ht="13.5">
      <c r="B57" s="5"/>
      <c r="C57" s="6" t="s">
        <v>35</v>
      </c>
      <c r="D57" s="7"/>
      <c r="E57" s="9"/>
      <c r="F57" s="10">
        <v>0</v>
      </c>
      <c r="G57" s="11"/>
      <c r="H57" s="12"/>
    </row>
    <row r="58" spans="2:8" ht="13.5">
      <c r="B58" s="5"/>
      <c r="C58" s="6" t="s">
        <v>36</v>
      </c>
      <c r="D58" s="7"/>
      <c r="E58" s="9"/>
      <c r="F58" s="10">
        <v>0</v>
      </c>
      <c r="G58" s="11"/>
      <c r="H58" s="12"/>
    </row>
    <row r="59" spans="2:8" ht="13.5">
      <c r="B59" s="5"/>
      <c r="C59" s="6" t="s">
        <v>37</v>
      </c>
      <c r="D59" s="7"/>
      <c r="E59" s="9"/>
      <c r="F59" s="15">
        <v>0</v>
      </c>
      <c r="G59" s="11"/>
      <c r="H59" s="12"/>
    </row>
    <row r="60" spans="2:8" ht="13.5">
      <c r="B60" s="5"/>
      <c r="C60" s="6" t="s">
        <v>38</v>
      </c>
      <c r="D60" s="7"/>
      <c r="E60" s="9"/>
      <c r="F60" s="10"/>
      <c r="G60" s="11">
        <v>0</v>
      </c>
      <c r="H60" s="12"/>
    </row>
    <row r="61" spans="2:8" ht="13.5">
      <c r="B61" s="5"/>
      <c r="C61" s="6"/>
      <c r="D61" s="7"/>
      <c r="E61" s="9"/>
      <c r="F61" s="10"/>
      <c r="G61" s="11"/>
      <c r="H61" s="12"/>
    </row>
    <row r="62" spans="2:8" ht="13.5">
      <c r="B62" s="5" t="s">
        <v>39</v>
      </c>
      <c r="C62" s="6"/>
      <c r="D62" s="7"/>
      <c r="E62" s="9"/>
      <c r="F62" s="10"/>
      <c r="G62" s="11"/>
      <c r="H62" s="12"/>
    </row>
    <row r="63" spans="2:8" ht="13.5">
      <c r="B63" s="5"/>
      <c r="C63" s="6" t="s">
        <v>40</v>
      </c>
      <c r="D63" s="7"/>
      <c r="E63" s="9"/>
      <c r="F63" s="10">
        <v>0</v>
      </c>
      <c r="G63" s="11"/>
      <c r="H63" s="12"/>
    </row>
    <row r="64" spans="2:8" ht="13.5">
      <c r="B64" s="5"/>
      <c r="C64" s="6" t="s">
        <v>41</v>
      </c>
      <c r="D64" s="7"/>
      <c r="E64" s="9"/>
      <c r="F64" s="15">
        <v>0</v>
      </c>
      <c r="G64" s="11"/>
      <c r="H64" s="12"/>
    </row>
    <row r="65" spans="2:8" ht="13.5">
      <c r="B65" s="5"/>
      <c r="C65" s="6" t="s">
        <v>42</v>
      </c>
      <c r="D65" s="7"/>
      <c r="E65" s="9"/>
      <c r="F65" s="10"/>
      <c r="G65" s="11">
        <v>0</v>
      </c>
      <c r="H65" s="12"/>
    </row>
    <row r="66" spans="2:8" ht="13.5">
      <c r="B66" s="5"/>
      <c r="C66" s="6"/>
      <c r="D66" s="7"/>
      <c r="E66" s="9"/>
      <c r="F66" s="10"/>
      <c r="G66" s="11"/>
      <c r="H66" s="12"/>
    </row>
    <row r="67" spans="2:8" ht="13.5">
      <c r="B67" s="5" t="s">
        <v>43</v>
      </c>
      <c r="C67" s="6"/>
      <c r="D67" s="7"/>
      <c r="E67" s="9"/>
      <c r="F67" s="10"/>
      <c r="G67" s="11">
        <f>G22-G54-G65</f>
        <v>0</v>
      </c>
      <c r="H67" s="12"/>
    </row>
    <row r="68" spans="2:8" ht="13.5">
      <c r="B68" s="5" t="s">
        <v>44</v>
      </c>
      <c r="C68" s="6"/>
      <c r="D68" s="7"/>
      <c r="E68" s="9"/>
      <c r="F68" s="10"/>
      <c r="G68" s="11"/>
      <c r="H68" s="12"/>
    </row>
    <row r="69" spans="2:8" ht="14.25" thickBot="1">
      <c r="B69" s="17" t="s">
        <v>45</v>
      </c>
      <c r="C69" s="18"/>
      <c r="D69" s="19"/>
      <c r="E69" s="20"/>
      <c r="F69" s="21"/>
      <c r="G69" s="23">
        <f>G22-G54-G65+G68</f>
        <v>0</v>
      </c>
      <c r="H69" s="24"/>
    </row>
    <row r="70" spans="5:7" ht="13.5">
      <c r="E70" s="2"/>
      <c r="F70" s="2"/>
      <c r="G70" s="2"/>
    </row>
    <row r="71" spans="5:7" ht="13.5">
      <c r="E71" s="2"/>
      <c r="F71" s="2"/>
      <c r="G71" s="2"/>
    </row>
  </sheetData>
  <sheetProtection/>
  <mergeCells count="3">
    <mergeCell ref="B2:H2"/>
    <mergeCell ref="B6:D6"/>
    <mergeCell ref="E6:G6"/>
  </mergeCells>
  <printOptions/>
  <pageMargins left="0.1968503937007874" right="0.1968503937007874" top="0.984251968503937" bottom="0.984251968503937" header="0.5118110236220472" footer="0.5118110236220472"/>
  <pageSetup firstPageNumber="1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77"/>
  <sheetViews>
    <sheetView zoomScalePageLayoutView="0" workbookViewId="0" topLeftCell="A1">
      <selection activeCell="J14" sqref="J14"/>
    </sheetView>
  </sheetViews>
  <sheetFormatPr defaultColWidth="9.00390625" defaultRowHeight="13.5"/>
  <cols>
    <col min="1" max="1" width="2.125" style="0" customWidth="1"/>
    <col min="2" max="3" width="1.625" style="0" customWidth="1"/>
    <col min="4" max="4" width="29.875" style="0" customWidth="1"/>
    <col min="5" max="6" width="10.625" style="0" customWidth="1"/>
    <col min="7" max="7" width="38.625" style="0" customWidth="1"/>
    <col min="8" max="8" width="2.125" style="0" customWidth="1"/>
  </cols>
  <sheetData>
    <row r="3" spans="1:8" s="1" customFormat="1" ht="17.25">
      <c r="A3" s="70" t="s">
        <v>241</v>
      </c>
      <c r="B3" s="70"/>
      <c r="C3" s="70"/>
      <c r="D3" s="70"/>
      <c r="E3" s="70"/>
      <c r="F3" s="70"/>
      <c r="G3" s="70"/>
      <c r="H3" s="70"/>
    </row>
    <row r="4" spans="1:8" ht="13.5">
      <c r="A4" s="77" t="s">
        <v>64</v>
      </c>
      <c r="B4" s="77"/>
      <c r="C4" s="77"/>
      <c r="D4" s="77"/>
      <c r="E4" s="77"/>
      <c r="F4" s="77"/>
      <c r="G4" s="77"/>
      <c r="H4" s="77"/>
    </row>
    <row r="6" spans="2:7" ht="14.25" thickBot="1">
      <c r="B6" s="2" t="s">
        <v>0</v>
      </c>
      <c r="G6" s="3" t="s">
        <v>1</v>
      </c>
    </row>
    <row r="7" spans="2:7" ht="13.5">
      <c r="B7" s="78" t="s">
        <v>46</v>
      </c>
      <c r="C7" s="79"/>
      <c r="D7" s="80"/>
      <c r="E7" s="74" t="s">
        <v>3</v>
      </c>
      <c r="F7" s="76"/>
      <c r="G7" s="45"/>
    </row>
    <row r="8" spans="2:7" ht="13.5">
      <c r="B8" s="5"/>
      <c r="C8" s="6" t="s">
        <v>47</v>
      </c>
      <c r="D8" s="36"/>
      <c r="E8" s="9"/>
      <c r="F8" s="11"/>
      <c r="G8" s="46"/>
    </row>
    <row r="9" spans="2:7" ht="13.5" customHeight="1">
      <c r="B9" s="5"/>
      <c r="C9" s="6"/>
      <c r="D9" s="36" t="s">
        <v>66</v>
      </c>
      <c r="E9" s="9"/>
      <c r="F9" s="11"/>
      <c r="G9" s="46"/>
    </row>
    <row r="10" spans="2:7" ht="13.5" customHeight="1">
      <c r="B10" s="5"/>
      <c r="C10" s="6"/>
      <c r="D10" s="36" t="s">
        <v>187</v>
      </c>
      <c r="E10" s="9">
        <v>200000</v>
      </c>
      <c r="F10" s="11"/>
      <c r="G10" s="48" t="s">
        <v>65</v>
      </c>
    </row>
    <row r="11" spans="2:7" ht="13.5" customHeight="1">
      <c r="B11" s="5"/>
      <c r="C11" s="6"/>
      <c r="D11" s="36" t="s">
        <v>188</v>
      </c>
      <c r="E11" s="9">
        <v>200000</v>
      </c>
      <c r="F11" s="11"/>
      <c r="G11" s="48" t="s">
        <v>65</v>
      </c>
    </row>
    <row r="12" spans="2:7" ht="13.5" customHeight="1">
      <c r="B12" s="5"/>
      <c r="C12" s="6"/>
      <c r="D12" s="36" t="s">
        <v>189</v>
      </c>
      <c r="E12" s="9">
        <v>800000</v>
      </c>
      <c r="F12" s="11"/>
      <c r="G12" s="48" t="s">
        <v>190</v>
      </c>
    </row>
    <row r="13" spans="2:7" ht="13.5">
      <c r="B13" s="5"/>
      <c r="C13" s="6"/>
      <c r="D13" s="36" t="s">
        <v>67</v>
      </c>
      <c r="E13" s="9">
        <v>180000</v>
      </c>
      <c r="F13" s="11"/>
      <c r="G13" s="48" t="s">
        <v>191</v>
      </c>
    </row>
    <row r="14" spans="2:7" ht="13.5">
      <c r="B14" s="5"/>
      <c r="C14" s="6"/>
      <c r="D14" s="36" t="s">
        <v>146</v>
      </c>
      <c r="E14" s="9"/>
      <c r="F14" s="11"/>
      <c r="G14" s="48"/>
    </row>
    <row r="15" spans="2:7" ht="13.5">
      <c r="B15" s="5"/>
      <c r="C15" s="6"/>
      <c r="D15" s="36" t="s">
        <v>192</v>
      </c>
      <c r="E15" s="9">
        <v>945000</v>
      </c>
      <c r="F15" s="11"/>
      <c r="G15" s="48" t="s">
        <v>68</v>
      </c>
    </row>
    <row r="16" spans="2:7" ht="13.5">
      <c r="B16" s="5"/>
      <c r="C16" s="6"/>
      <c r="D16" s="36" t="s">
        <v>195</v>
      </c>
      <c r="E16" s="9">
        <v>300000</v>
      </c>
      <c r="F16" s="11"/>
      <c r="G16" s="48" t="s">
        <v>193</v>
      </c>
    </row>
    <row r="17" spans="2:7" ht="13.5">
      <c r="B17" s="5"/>
      <c r="C17" s="6"/>
      <c r="D17" s="36" t="s">
        <v>194</v>
      </c>
      <c r="E17" s="9">
        <v>300000</v>
      </c>
      <c r="F17" s="11"/>
      <c r="G17" s="48" t="s">
        <v>193</v>
      </c>
    </row>
    <row r="18" spans="2:7" ht="13.5">
      <c r="B18" s="5"/>
      <c r="C18" s="6"/>
      <c r="D18" s="36" t="s">
        <v>226</v>
      </c>
      <c r="E18" s="9">
        <v>2500000</v>
      </c>
      <c r="F18" s="11"/>
      <c r="G18" s="46" t="s">
        <v>69</v>
      </c>
    </row>
    <row r="19" spans="2:7" ht="13.5">
      <c r="B19" s="5"/>
      <c r="C19" s="6"/>
      <c r="D19" s="49" t="s">
        <v>224</v>
      </c>
      <c r="E19" s="9">
        <v>500000</v>
      </c>
      <c r="F19" s="11"/>
      <c r="G19" s="46" t="s">
        <v>70</v>
      </c>
    </row>
    <row r="20" spans="2:7" ht="13.5">
      <c r="B20" s="5"/>
      <c r="C20" s="6"/>
      <c r="D20" s="36" t="s">
        <v>228</v>
      </c>
      <c r="E20" s="13">
        <v>7000000</v>
      </c>
      <c r="F20" s="11">
        <f>SUM(E10:E20)</f>
        <v>12925000</v>
      </c>
      <c r="G20" s="47" t="s">
        <v>229</v>
      </c>
    </row>
    <row r="21" spans="2:7" ht="13.5">
      <c r="B21" s="5"/>
      <c r="C21" s="6" t="s">
        <v>48</v>
      </c>
      <c r="D21" s="36"/>
      <c r="E21" s="9"/>
      <c r="F21" s="11"/>
      <c r="G21" s="46"/>
    </row>
    <row r="22" spans="2:7" ht="13.5">
      <c r="B22" s="5"/>
      <c r="C22" s="6"/>
      <c r="D22" s="36" t="s">
        <v>71</v>
      </c>
      <c r="E22" s="9">
        <v>500000</v>
      </c>
      <c r="F22" s="11"/>
      <c r="G22" s="48" t="s">
        <v>75</v>
      </c>
    </row>
    <row r="23" spans="2:7" ht="13.5">
      <c r="B23" s="5"/>
      <c r="C23" s="6"/>
      <c r="D23" s="36" t="s">
        <v>72</v>
      </c>
      <c r="E23" s="9"/>
      <c r="F23" s="11"/>
      <c r="G23" s="46"/>
    </row>
    <row r="24" spans="2:7" ht="13.5">
      <c r="B24" s="5"/>
      <c r="C24" s="6"/>
      <c r="D24" s="36" t="s">
        <v>196</v>
      </c>
      <c r="E24" s="9">
        <v>0</v>
      </c>
      <c r="F24" s="11"/>
      <c r="G24" s="46"/>
    </row>
    <row r="25" spans="2:7" ht="13.5">
      <c r="B25" s="5"/>
      <c r="C25" s="6"/>
      <c r="D25" s="36" t="s">
        <v>197</v>
      </c>
      <c r="E25" s="9">
        <v>0</v>
      </c>
      <c r="F25" s="11"/>
      <c r="G25" s="46"/>
    </row>
    <row r="26" spans="2:7" ht="13.5">
      <c r="B26" s="5"/>
      <c r="C26" s="6"/>
      <c r="D26" s="36" t="s">
        <v>198</v>
      </c>
      <c r="E26" s="9">
        <v>0</v>
      </c>
      <c r="F26" s="11"/>
      <c r="G26" s="46"/>
    </row>
    <row r="27" spans="2:7" ht="13.5">
      <c r="B27" s="5"/>
      <c r="C27" s="6"/>
      <c r="D27" s="36" t="s">
        <v>73</v>
      </c>
      <c r="E27" s="9">
        <v>70000</v>
      </c>
      <c r="F27" s="11"/>
      <c r="G27" s="46"/>
    </row>
    <row r="28" spans="2:7" ht="13.5">
      <c r="B28" s="5"/>
      <c r="C28" s="6"/>
      <c r="D28" s="36" t="s">
        <v>74</v>
      </c>
      <c r="E28" s="9">
        <v>480000</v>
      </c>
      <c r="F28" s="11"/>
      <c r="G28" s="48" t="s">
        <v>76</v>
      </c>
    </row>
    <row r="29" spans="2:7" ht="13.5">
      <c r="B29" s="5"/>
      <c r="C29" s="6"/>
      <c r="D29" s="36" t="s">
        <v>157</v>
      </c>
      <c r="E29" s="9">
        <v>4000000</v>
      </c>
      <c r="F29" s="11"/>
      <c r="G29" s="46" t="s">
        <v>69</v>
      </c>
    </row>
    <row r="30" spans="2:7" ht="24">
      <c r="B30" s="5"/>
      <c r="C30" s="6"/>
      <c r="D30" s="67" t="s">
        <v>199</v>
      </c>
      <c r="E30" s="13">
        <v>12000000</v>
      </c>
      <c r="F30" s="11">
        <f>SUM(E22:E30)</f>
        <v>17050000</v>
      </c>
      <c r="G30" s="46" t="s">
        <v>69</v>
      </c>
    </row>
    <row r="31" spans="2:7" ht="13.5">
      <c r="B31" s="5"/>
      <c r="C31" s="6" t="s">
        <v>49</v>
      </c>
      <c r="D31" s="36"/>
      <c r="E31" s="9"/>
      <c r="F31" s="11"/>
      <c r="G31" s="46"/>
    </row>
    <row r="32" spans="2:7" ht="13.5">
      <c r="B32" s="5"/>
      <c r="C32" s="6"/>
      <c r="D32" s="36" t="s">
        <v>77</v>
      </c>
      <c r="E32" s="9">
        <v>600000</v>
      </c>
      <c r="F32" s="11"/>
      <c r="G32" s="48" t="s">
        <v>79</v>
      </c>
    </row>
    <row r="33" spans="2:7" ht="13.5">
      <c r="B33" s="5"/>
      <c r="C33" s="6"/>
      <c r="D33" s="36" t="s">
        <v>78</v>
      </c>
      <c r="E33" s="9">
        <v>180000</v>
      </c>
      <c r="F33" s="11"/>
      <c r="G33" s="46"/>
    </row>
    <row r="34" spans="2:7" ht="13.5">
      <c r="B34" s="5"/>
      <c r="C34" s="6"/>
      <c r="D34" s="36" t="s">
        <v>233</v>
      </c>
      <c r="E34" s="9">
        <v>200000</v>
      </c>
      <c r="F34" s="11"/>
      <c r="G34" s="46"/>
    </row>
    <row r="35" spans="2:7" ht="13.5">
      <c r="B35" s="5"/>
      <c r="C35" s="6"/>
      <c r="D35" s="51" t="s">
        <v>200</v>
      </c>
      <c r="E35" s="9">
        <v>10000</v>
      </c>
      <c r="F35" s="11"/>
      <c r="G35" s="46"/>
    </row>
    <row r="36" spans="2:7" ht="13.5">
      <c r="B36" s="5"/>
      <c r="C36" s="6"/>
      <c r="D36" s="36" t="s">
        <v>201</v>
      </c>
      <c r="E36" s="9">
        <v>10000</v>
      </c>
      <c r="F36" s="11"/>
      <c r="G36" s="46"/>
    </row>
    <row r="37" spans="2:7" ht="13.5">
      <c r="B37" s="5"/>
      <c r="C37" s="6"/>
      <c r="D37" s="51" t="s">
        <v>202</v>
      </c>
      <c r="E37" s="9">
        <v>10000</v>
      </c>
      <c r="F37" s="11"/>
      <c r="G37" s="46"/>
    </row>
    <row r="38" spans="2:7" ht="13.5">
      <c r="B38" s="5"/>
      <c r="C38" s="6"/>
      <c r="D38" s="36" t="s">
        <v>234</v>
      </c>
      <c r="E38" s="9">
        <v>11000000</v>
      </c>
      <c r="F38" s="11"/>
      <c r="G38" s="46" t="s">
        <v>80</v>
      </c>
    </row>
    <row r="39" spans="2:7" ht="13.5">
      <c r="B39" s="5"/>
      <c r="C39" s="6"/>
      <c r="D39" s="36" t="s">
        <v>162</v>
      </c>
      <c r="E39" s="13">
        <v>4000000</v>
      </c>
      <c r="F39" s="11">
        <f>SUM(E32:E39)</f>
        <v>16010000</v>
      </c>
      <c r="G39" s="46" t="s">
        <v>69</v>
      </c>
    </row>
    <row r="40" spans="2:7" ht="13.5">
      <c r="B40" s="5"/>
      <c r="C40" s="6" t="s">
        <v>50</v>
      </c>
      <c r="D40" s="36"/>
      <c r="E40" s="9"/>
      <c r="F40" s="11"/>
      <c r="G40" s="46"/>
    </row>
    <row r="41" spans="2:7" ht="13.5">
      <c r="B41" s="5"/>
      <c r="C41" s="6"/>
      <c r="D41" s="36" t="s">
        <v>81</v>
      </c>
      <c r="E41" s="9"/>
      <c r="F41" s="11"/>
      <c r="G41" s="47"/>
    </row>
    <row r="42" spans="2:7" ht="13.5">
      <c r="B42" s="5"/>
      <c r="C42" s="6"/>
      <c r="D42" s="36" t="s">
        <v>203</v>
      </c>
      <c r="E42" s="9">
        <v>90000</v>
      </c>
      <c r="F42" s="11"/>
      <c r="G42" s="48" t="s">
        <v>204</v>
      </c>
    </row>
    <row r="43" spans="2:7" ht="24">
      <c r="B43" s="5"/>
      <c r="C43" s="6"/>
      <c r="D43" s="67" t="s">
        <v>230</v>
      </c>
      <c r="E43" s="9">
        <v>100000</v>
      </c>
      <c r="F43" s="11"/>
      <c r="G43" s="47"/>
    </row>
    <row r="44" spans="2:7" ht="24">
      <c r="B44" s="5"/>
      <c r="C44" s="6"/>
      <c r="D44" s="67" t="s">
        <v>205</v>
      </c>
      <c r="E44" s="9">
        <v>240000</v>
      </c>
      <c r="F44" s="11"/>
      <c r="G44" s="48" t="s">
        <v>208</v>
      </c>
    </row>
    <row r="45" spans="2:7" ht="24">
      <c r="B45" s="5"/>
      <c r="C45" s="6"/>
      <c r="D45" s="67" t="s">
        <v>206</v>
      </c>
      <c r="E45" s="9">
        <v>100000</v>
      </c>
      <c r="F45" s="11"/>
      <c r="G45" s="47"/>
    </row>
    <row r="46" spans="2:7" ht="13.5">
      <c r="B46" s="5"/>
      <c r="C46" s="6"/>
      <c r="D46" s="67" t="s">
        <v>207</v>
      </c>
      <c r="E46" s="9">
        <v>200000</v>
      </c>
      <c r="F46" s="11"/>
      <c r="G46" s="47"/>
    </row>
    <row r="47" spans="2:7" ht="13.5">
      <c r="B47" s="5"/>
      <c r="C47" s="6"/>
      <c r="D47" s="36" t="s">
        <v>169</v>
      </c>
      <c r="E47" s="9"/>
      <c r="F47" s="11"/>
      <c r="G47" s="47"/>
    </row>
    <row r="48" spans="2:7" ht="13.5">
      <c r="B48" s="5"/>
      <c r="C48" s="6"/>
      <c r="D48" s="36" t="s">
        <v>209</v>
      </c>
      <c r="E48" s="9">
        <v>150000</v>
      </c>
      <c r="F48" s="11"/>
      <c r="G48" s="48" t="s">
        <v>212</v>
      </c>
    </row>
    <row r="49" spans="2:7" ht="13.5">
      <c r="B49" s="5"/>
      <c r="C49" s="6"/>
      <c r="D49" s="36" t="s">
        <v>210</v>
      </c>
      <c r="E49" s="9">
        <v>400000</v>
      </c>
      <c r="F49" s="11"/>
      <c r="G49" s="47"/>
    </row>
    <row r="50" spans="2:7" ht="13.5">
      <c r="B50" s="5"/>
      <c r="C50" s="6"/>
      <c r="D50" s="36" t="s">
        <v>211</v>
      </c>
      <c r="E50" s="9">
        <v>1500000</v>
      </c>
      <c r="F50" s="11"/>
      <c r="G50" s="47"/>
    </row>
    <row r="51" spans="2:7" ht="24">
      <c r="B51" s="5"/>
      <c r="C51" s="6"/>
      <c r="D51" s="49" t="s">
        <v>231</v>
      </c>
      <c r="E51" s="9">
        <v>150000</v>
      </c>
      <c r="F51" s="11"/>
      <c r="G51" s="47" t="s">
        <v>70</v>
      </c>
    </row>
    <row r="52" spans="2:7" ht="14.25" thickBot="1">
      <c r="B52" s="17"/>
      <c r="C52" s="18"/>
      <c r="D52" s="62" t="s">
        <v>232</v>
      </c>
      <c r="E52" s="20">
        <v>100000</v>
      </c>
      <c r="F52" s="23">
        <f>SUM(E42:E52)</f>
        <v>3030000</v>
      </c>
      <c r="G52" s="68"/>
    </row>
    <row r="53" spans="1:8" ht="13.5">
      <c r="A53" s="6"/>
      <c r="B53" s="6"/>
      <c r="C53" s="6"/>
      <c r="D53" s="35"/>
      <c r="E53" s="34"/>
      <c r="F53" s="34"/>
      <c r="G53" s="69"/>
      <c r="H53" s="6"/>
    </row>
    <row r="54" spans="1:8" ht="13.5">
      <c r="A54" s="6"/>
      <c r="B54" s="6"/>
      <c r="C54" s="6"/>
      <c r="D54" s="35"/>
      <c r="E54" s="34"/>
      <c r="F54" s="34"/>
      <c r="G54" s="69"/>
      <c r="H54" s="6"/>
    </row>
    <row r="55" spans="1:8" ht="13.5">
      <c r="A55" s="6"/>
      <c r="B55" s="6"/>
      <c r="C55" s="6"/>
      <c r="D55" s="35"/>
      <c r="E55" s="34"/>
      <c r="F55" s="34"/>
      <c r="G55" s="69"/>
      <c r="H55" s="6"/>
    </row>
    <row r="56" spans="1:8" ht="13.5">
      <c r="A56" s="6"/>
      <c r="B56" s="6"/>
      <c r="C56" s="6"/>
      <c r="D56" s="35"/>
      <c r="E56" s="34"/>
      <c r="F56" s="34"/>
      <c r="G56" s="69"/>
      <c r="H56" s="6"/>
    </row>
    <row r="57" spans="1:8" ht="14.25" thickBot="1">
      <c r="A57" s="6"/>
      <c r="B57" s="6"/>
      <c r="C57" s="6"/>
      <c r="D57" s="35"/>
      <c r="E57" s="34"/>
      <c r="F57" s="34"/>
      <c r="G57" s="69"/>
      <c r="H57" s="6"/>
    </row>
    <row r="58" spans="2:7" ht="13.5">
      <c r="B58" s="78" t="s">
        <v>46</v>
      </c>
      <c r="C58" s="79"/>
      <c r="D58" s="80"/>
      <c r="E58" s="74" t="s">
        <v>3</v>
      </c>
      <c r="F58" s="76"/>
      <c r="G58" s="45"/>
    </row>
    <row r="59" spans="2:7" ht="13.5">
      <c r="B59" s="5"/>
      <c r="C59" s="6" t="s">
        <v>51</v>
      </c>
      <c r="D59" s="36"/>
      <c r="E59" s="9"/>
      <c r="F59" s="11"/>
      <c r="G59" s="46"/>
    </row>
    <row r="60" spans="2:7" ht="13.5">
      <c r="B60" s="5"/>
      <c r="C60" s="6"/>
      <c r="D60" s="36" t="s">
        <v>175</v>
      </c>
      <c r="E60" s="9">
        <v>3500000</v>
      </c>
      <c r="F60" s="11"/>
      <c r="G60" s="46"/>
    </row>
    <row r="61" spans="2:7" ht="13.5">
      <c r="B61" s="5"/>
      <c r="C61" s="6"/>
      <c r="D61" s="36" t="s">
        <v>176</v>
      </c>
      <c r="E61" s="9"/>
      <c r="F61" s="11"/>
      <c r="G61" s="46"/>
    </row>
    <row r="62" spans="2:7" ht="13.5">
      <c r="B62" s="5"/>
      <c r="C62" s="6"/>
      <c r="D62" s="36" t="s">
        <v>213</v>
      </c>
      <c r="E62" s="9">
        <v>80000</v>
      </c>
      <c r="F62" s="11"/>
      <c r="G62" s="46" t="s">
        <v>91</v>
      </c>
    </row>
    <row r="63" spans="2:7" ht="13.5">
      <c r="B63" s="5"/>
      <c r="C63" s="6"/>
      <c r="D63" s="36" t="s">
        <v>214</v>
      </c>
      <c r="E63" s="9">
        <v>300000</v>
      </c>
      <c r="F63" s="11"/>
      <c r="G63" s="48" t="s">
        <v>217</v>
      </c>
    </row>
    <row r="64" spans="2:7" ht="13.5">
      <c r="B64" s="5"/>
      <c r="C64" s="6"/>
      <c r="D64" s="36" t="s">
        <v>215</v>
      </c>
      <c r="E64" s="9">
        <v>300000</v>
      </c>
      <c r="F64" s="11"/>
      <c r="G64" s="48" t="s">
        <v>222</v>
      </c>
    </row>
    <row r="65" spans="2:7" ht="13.5">
      <c r="B65" s="5"/>
      <c r="C65" s="6"/>
      <c r="D65" s="51" t="s">
        <v>216</v>
      </c>
      <c r="E65" s="9">
        <v>3000000</v>
      </c>
      <c r="F65" s="11"/>
      <c r="G65" s="46"/>
    </row>
    <row r="66" spans="2:7" ht="13.5">
      <c r="B66" s="5"/>
      <c r="C66" s="6"/>
      <c r="D66" s="36" t="s">
        <v>238</v>
      </c>
      <c r="E66" s="9">
        <v>200000</v>
      </c>
      <c r="F66" s="11"/>
      <c r="G66" s="46"/>
    </row>
    <row r="67" spans="2:7" ht="13.5">
      <c r="B67" s="5"/>
      <c r="C67" s="6"/>
      <c r="D67" s="51" t="s">
        <v>182</v>
      </c>
      <c r="E67" s="9"/>
      <c r="F67" s="11"/>
      <c r="G67" s="46"/>
    </row>
    <row r="68" spans="2:7" ht="13.5">
      <c r="B68" s="5"/>
      <c r="C68" s="6"/>
      <c r="D68" s="51" t="s">
        <v>218</v>
      </c>
      <c r="E68" s="9">
        <v>10000</v>
      </c>
      <c r="F68" s="11"/>
      <c r="G68" s="46"/>
    </row>
    <row r="69" spans="2:7" ht="13.5">
      <c r="B69" s="5"/>
      <c r="C69" s="6"/>
      <c r="D69" s="36" t="s">
        <v>219</v>
      </c>
      <c r="E69" s="9">
        <v>10000</v>
      </c>
      <c r="F69" s="11"/>
      <c r="G69" s="46"/>
    </row>
    <row r="70" spans="2:7" ht="24">
      <c r="B70" s="5"/>
      <c r="C70" s="6"/>
      <c r="D70" s="52" t="s">
        <v>82</v>
      </c>
      <c r="E70" s="13">
        <v>6000000</v>
      </c>
      <c r="F70" s="11">
        <f>SUM(E60:E70)</f>
        <v>13400000</v>
      </c>
      <c r="G70" s="46" t="s">
        <v>243</v>
      </c>
    </row>
    <row r="71" spans="2:7" ht="13.5">
      <c r="B71" s="5"/>
      <c r="C71" s="6" t="s">
        <v>52</v>
      </c>
      <c r="D71" s="36"/>
      <c r="E71" s="9"/>
      <c r="F71" s="11"/>
      <c r="G71" s="46"/>
    </row>
    <row r="72" spans="2:7" ht="13.5">
      <c r="B72" s="5"/>
      <c r="C72" s="6"/>
      <c r="D72" s="36" t="s">
        <v>53</v>
      </c>
      <c r="E72" s="9"/>
      <c r="F72" s="11"/>
      <c r="G72" s="46"/>
    </row>
    <row r="73" spans="2:7" ht="24">
      <c r="B73" s="5"/>
      <c r="C73" s="6"/>
      <c r="D73" s="67" t="s">
        <v>239</v>
      </c>
      <c r="E73" s="9">
        <v>960000</v>
      </c>
      <c r="F73" s="11"/>
      <c r="G73" s="48" t="s">
        <v>221</v>
      </c>
    </row>
    <row r="74" spans="2:7" ht="13.5">
      <c r="B74" s="5"/>
      <c r="C74" s="6"/>
      <c r="D74" s="36" t="s">
        <v>220</v>
      </c>
      <c r="E74" s="9">
        <v>120000</v>
      </c>
      <c r="F74" s="11">
        <f>SUM(E73:E74)</f>
        <v>1080000</v>
      </c>
      <c r="G74" s="48" t="s">
        <v>244</v>
      </c>
    </row>
    <row r="75" spans="2:7" ht="14.25" thickBot="1">
      <c r="B75" s="28" t="s">
        <v>54</v>
      </c>
      <c r="C75" s="29"/>
      <c r="D75" s="30"/>
      <c r="E75" s="31"/>
      <c r="F75" s="32">
        <f>F74+F70+F52+F39+F30+F20</f>
        <v>63495000</v>
      </c>
      <c r="G75" s="33"/>
    </row>
    <row r="76" spans="2:7" ht="13.5">
      <c r="B76" s="6"/>
      <c r="C76" s="6"/>
      <c r="D76" s="6"/>
      <c r="E76" s="34"/>
      <c r="F76" s="34"/>
      <c r="G76" s="35"/>
    </row>
    <row r="77" spans="2:7" ht="13.5">
      <c r="B77" s="6"/>
      <c r="C77" s="6"/>
      <c r="D77" s="6"/>
      <c r="E77" s="34"/>
      <c r="F77" s="34"/>
      <c r="G77" s="35"/>
    </row>
  </sheetData>
  <sheetProtection/>
  <mergeCells count="6">
    <mergeCell ref="A3:H3"/>
    <mergeCell ref="A4:H4"/>
    <mergeCell ref="B58:D58"/>
    <mergeCell ref="E58:F58"/>
    <mergeCell ref="B7:D7"/>
    <mergeCell ref="E7:F7"/>
  </mergeCells>
  <printOptions/>
  <pageMargins left="0.1968503937007874" right="0.1968503937007874" top="0.5905511811023623" bottom="0.5905511811023623" header="0.5118110236220472" footer="0.31496062992125984"/>
  <pageSetup firstPageNumber="3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223"/>
  <sheetViews>
    <sheetView zoomScalePageLayoutView="0" workbookViewId="0" topLeftCell="A1">
      <selection activeCell="A2" sqref="A2:J2"/>
    </sheetView>
  </sheetViews>
  <sheetFormatPr defaultColWidth="9.00390625" defaultRowHeight="13.5"/>
  <cols>
    <col min="1" max="1" width="2.00390625" style="0" customWidth="1"/>
    <col min="2" max="2" width="1.875" style="0" customWidth="1"/>
    <col min="3" max="3" width="1.75390625" style="0" customWidth="1"/>
    <col min="4" max="4" width="2.50390625" style="0" customWidth="1"/>
    <col min="5" max="5" width="35.625" style="0" customWidth="1"/>
    <col min="6" max="8" width="10.625" style="0" customWidth="1"/>
    <col min="9" max="9" width="18.125" style="0" customWidth="1"/>
    <col min="10" max="10" width="3.125" style="0" customWidth="1"/>
  </cols>
  <sheetData>
    <row r="2" spans="1:10" s="1" customFormat="1" ht="17.25">
      <c r="A2" s="70" t="s">
        <v>242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3.5">
      <c r="A3" s="77" t="s">
        <v>64</v>
      </c>
      <c r="B3" s="77"/>
      <c r="C3" s="77"/>
      <c r="D3" s="77"/>
      <c r="E3" s="77"/>
      <c r="F3" s="77"/>
      <c r="G3" s="77"/>
      <c r="H3" s="77"/>
      <c r="I3" s="77"/>
      <c r="J3" s="77"/>
    </row>
    <row r="5" spans="2:9" ht="14.25" thickBot="1">
      <c r="B5" s="2" t="s">
        <v>0</v>
      </c>
      <c r="C5" s="2"/>
      <c r="I5" s="3" t="s">
        <v>1</v>
      </c>
    </row>
    <row r="6" spans="2:9" ht="13.5">
      <c r="B6" s="78" t="s">
        <v>55</v>
      </c>
      <c r="C6" s="79"/>
      <c r="D6" s="79"/>
      <c r="E6" s="80"/>
      <c r="F6" s="74" t="s">
        <v>3</v>
      </c>
      <c r="G6" s="75"/>
      <c r="H6" s="76"/>
      <c r="I6" s="45"/>
    </row>
    <row r="7" spans="2:9" ht="13.5">
      <c r="B7" s="53"/>
      <c r="C7" s="54" t="s">
        <v>96</v>
      </c>
      <c r="D7" s="55"/>
      <c r="E7" s="7"/>
      <c r="F7" s="9"/>
      <c r="G7" s="10"/>
      <c r="H7" s="11"/>
      <c r="I7" s="14"/>
    </row>
    <row r="8" spans="2:9" ht="13.5">
      <c r="B8" s="5"/>
      <c r="C8" s="6"/>
      <c r="D8" s="35" t="s">
        <v>66</v>
      </c>
      <c r="E8" s="7"/>
      <c r="F8" s="9"/>
      <c r="G8" s="10"/>
      <c r="H8" s="11"/>
      <c r="I8" s="14"/>
    </row>
    <row r="9" spans="2:9" ht="13.5">
      <c r="B9" s="5"/>
      <c r="C9" s="6"/>
      <c r="D9" s="35"/>
      <c r="E9" s="35" t="s">
        <v>139</v>
      </c>
      <c r="F9" s="9"/>
      <c r="G9" s="10"/>
      <c r="H9" s="11"/>
      <c r="I9" s="14"/>
    </row>
    <row r="10" spans="2:9" ht="13.5">
      <c r="B10" s="5"/>
      <c r="C10" s="6"/>
      <c r="D10" s="35"/>
      <c r="E10" s="35" t="s">
        <v>140</v>
      </c>
      <c r="F10" s="9">
        <v>30000</v>
      </c>
      <c r="G10" s="10"/>
      <c r="H10" s="11"/>
      <c r="I10" s="14" t="s">
        <v>84</v>
      </c>
    </row>
    <row r="11" spans="2:9" ht="13.5">
      <c r="B11" s="5"/>
      <c r="C11" s="6"/>
      <c r="D11" s="35"/>
      <c r="E11" s="35" t="s">
        <v>141</v>
      </c>
      <c r="F11" s="9">
        <v>25000</v>
      </c>
      <c r="G11" s="10"/>
      <c r="H11" s="11"/>
      <c r="I11" s="14"/>
    </row>
    <row r="12" spans="2:9" ht="13.5">
      <c r="B12" s="5"/>
      <c r="C12" s="6"/>
      <c r="D12" s="35"/>
      <c r="E12" s="35" t="s">
        <v>142</v>
      </c>
      <c r="F12" s="9">
        <v>100000</v>
      </c>
      <c r="G12" s="10"/>
      <c r="H12" s="11"/>
      <c r="I12" s="14"/>
    </row>
    <row r="13" spans="2:9" ht="13.5">
      <c r="B13" s="5"/>
      <c r="C13" s="6"/>
      <c r="D13" s="35"/>
      <c r="E13" s="35" t="s">
        <v>143</v>
      </c>
      <c r="F13" s="9">
        <v>45000</v>
      </c>
      <c r="G13" s="10"/>
      <c r="H13" s="11"/>
      <c r="I13" s="14" t="s">
        <v>85</v>
      </c>
    </row>
    <row r="14" spans="2:9" ht="13.5">
      <c r="B14" s="5"/>
      <c r="C14" s="6"/>
      <c r="D14" s="35"/>
      <c r="E14" s="35" t="s">
        <v>144</v>
      </c>
      <c r="F14" s="9"/>
      <c r="G14" s="10"/>
      <c r="H14" s="11"/>
      <c r="I14" s="14"/>
    </row>
    <row r="15" spans="2:9" ht="13.5">
      <c r="B15" s="5"/>
      <c r="C15" s="6"/>
      <c r="D15" s="35"/>
      <c r="E15" s="35" t="s">
        <v>140</v>
      </c>
      <c r="F15" s="9">
        <v>100000</v>
      </c>
      <c r="G15" s="10"/>
      <c r="H15" s="11"/>
      <c r="I15" s="14"/>
    </row>
    <row r="16" spans="2:9" ht="13.5">
      <c r="B16" s="5"/>
      <c r="C16" s="6"/>
      <c r="D16" s="35"/>
      <c r="E16" s="35" t="s">
        <v>141</v>
      </c>
      <c r="F16" s="9">
        <v>15000</v>
      </c>
      <c r="G16" s="10"/>
      <c r="H16" s="11"/>
      <c r="I16" s="14" t="s">
        <v>84</v>
      </c>
    </row>
    <row r="17" spans="2:9" ht="13.5">
      <c r="B17" s="5"/>
      <c r="C17" s="6"/>
      <c r="D17" s="35"/>
      <c r="E17" s="35" t="s">
        <v>142</v>
      </c>
      <c r="F17" s="9">
        <v>15000</v>
      </c>
      <c r="G17" s="10"/>
      <c r="H17" s="11"/>
      <c r="I17" s="14"/>
    </row>
    <row r="18" spans="2:9" ht="13.5">
      <c r="B18" s="5"/>
      <c r="C18" s="6"/>
      <c r="D18" s="35"/>
      <c r="E18" s="35" t="s">
        <v>143</v>
      </c>
      <c r="F18" s="9">
        <v>70000</v>
      </c>
      <c r="G18" s="10"/>
      <c r="H18" s="11"/>
      <c r="I18" s="14" t="s">
        <v>85</v>
      </c>
    </row>
    <row r="19" spans="2:9" ht="13.5">
      <c r="B19" s="5"/>
      <c r="C19" s="6"/>
      <c r="D19" s="35"/>
      <c r="E19" s="35" t="s">
        <v>145</v>
      </c>
      <c r="F19" s="9"/>
      <c r="G19" s="10"/>
      <c r="H19" s="11"/>
      <c r="I19" s="14"/>
    </row>
    <row r="20" spans="2:9" ht="13.5">
      <c r="B20" s="5"/>
      <c r="C20" s="6"/>
      <c r="E20" s="35" t="s">
        <v>140</v>
      </c>
      <c r="F20" s="9">
        <v>250000</v>
      </c>
      <c r="G20" s="10"/>
      <c r="H20" s="11"/>
      <c r="I20" s="14" t="s">
        <v>84</v>
      </c>
    </row>
    <row r="21" spans="2:9" ht="13.5">
      <c r="B21" s="5"/>
      <c r="C21" s="6"/>
      <c r="E21" s="35" t="s">
        <v>141</v>
      </c>
      <c r="F21" s="9">
        <v>50000</v>
      </c>
      <c r="G21" s="10"/>
      <c r="H21" s="11"/>
      <c r="I21" s="14"/>
    </row>
    <row r="22" spans="2:9" ht="13.5">
      <c r="B22" s="5"/>
      <c r="C22" s="6"/>
      <c r="E22" s="35" t="s">
        <v>143</v>
      </c>
      <c r="F22" s="13">
        <v>200000</v>
      </c>
      <c r="G22" s="10">
        <f>SUM(F10:F22)</f>
        <v>900000</v>
      </c>
      <c r="H22" s="11"/>
      <c r="I22" s="14" t="s">
        <v>85</v>
      </c>
    </row>
    <row r="23" spans="2:9" ht="13.5">
      <c r="B23" s="5"/>
      <c r="C23" s="6"/>
      <c r="D23" s="35" t="s">
        <v>67</v>
      </c>
      <c r="E23" s="2"/>
      <c r="F23" s="9"/>
      <c r="G23" s="10"/>
      <c r="H23" s="11"/>
      <c r="I23" s="14"/>
    </row>
    <row r="24" spans="2:9" ht="13.5">
      <c r="B24" s="5"/>
      <c r="C24" s="6"/>
      <c r="D24" s="35"/>
      <c r="E24" s="2" t="s">
        <v>56</v>
      </c>
      <c r="F24" s="9">
        <v>80000</v>
      </c>
      <c r="G24" s="10"/>
      <c r="H24" s="11"/>
      <c r="I24" s="14"/>
    </row>
    <row r="25" spans="2:9" ht="13.5">
      <c r="B25" s="5"/>
      <c r="C25" s="6"/>
      <c r="D25" s="35"/>
      <c r="E25" s="2" t="s">
        <v>60</v>
      </c>
      <c r="F25" s="13">
        <v>100000</v>
      </c>
      <c r="G25" s="10">
        <f>SUM(F24:F25)</f>
        <v>180000</v>
      </c>
      <c r="H25" s="11"/>
      <c r="I25" s="14"/>
    </row>
    <row r="26" spans="2:9" ht="13.5">
      <c r="B26" s="5"/>
      <c r="C26" s="6"/>
      <c r="D26" s="35" t="s">
        <v>146</v>
      </c>
      <c r="F26" s="9"/>
      <c r="G26" s="10"/>
      <c r="H26" s="11"/>
      <c r="I26" s="14"/>
    </row>
    <row r="27" spans="2:9" ht="13.5">
      <c r="B27" s="5"/>
      <c r="C27" s="6"/>
      <c r="D27" s="35"/>
      <c r="E27" s="2" t="s">
        <v>147</v>
      </c>
      <c r="F27" s="9"/>
      <c r="G27" s="10"/>
      <c r="H27" s="11"/>
      <c r="I27" s="14"/>
    </row>
    <row r="28" spans="2:9" ht="13.5">
      <c r="B28" s="5"/>
      <c r="C28" s="6"/>
      <c r="D28" s="35"/>
      <c r="E28" s="2" t="s">
        <v>148</v>
      </c>
      <c r="F28" s="9">
        <v>150000</v>
      </c>
      <c r="G28" s="10"/>
      <c r="H28" s="11"/>
      <c r="I28" s="14"/>
    </row>
    <row r="29" spans="2:9" ht="13.5">
      <c r="B29" s="5"/>
      <c r="C29" s="6"/>
      <c r="D29" s="35"/>
      <c r="E29" s="2" t="s">
        <v>149</v>
      </c>
      <c r="F29" s="9">
        <v>50000</v>
      </c>
      <c r="G29" s="10"/>
      <c r="H29" s="11"/>
      <c r="I29" s="14"/>
    </row>
    <row r="30" spans="2:9" ht="13.5">
      <c r="B30" s="5"/>
      <c r="C30" s="6"/>
      <c r="D30" s="35"/>
      <c r="E30" s="2" t="s">
        <v>141</v>
      </c>
      <c r="F30" s="9">
        <v>50000</v>
      </c>
      <c r="G30" s="10"/>
      <c r="H30" s="11"/>
      <c r="I30" s="14"/>
    </row>
    <row r="31" spans="2:9" ht="13.5">
      <c r="B31" s="5"/>
      <c r="C31" s="6"/>
      <c r="D31" s="35"/>
      <c r="E31" s="2" t="s">
        <v>143</v>
      </c>
      <c r="F31" s="9">
        <v>150000</v>
      </c>
      <c r="G31" s="10"/>
      <c r="H31" s="11"/>
      <c r="I31" s="14" t="s">
        <v>87</v>
      </c>
    </row>
    <row r="32" spans="2:9" ht="13.5" customHeight="1">
      <c r="B32" s="5"/>
      <c r="C32" s="6"/>
      <c r="D32" s="57"/>
      <c r="E32" s="2" t="s">
        <v>150</v>
      </c>
      <c r="F32" s="9"/>
      <c r="G32" s="10"/>
      <c r="H32" s="11"/>
      <c r="I32" s="14"/>
    </row>
    <row r="33" spans="2:9" ht="13.5" customHeight="1">
      <c r="B33" s="5"/>
      <c r="C33" s="6"/>
      <c r="D33" s="57"/>
      <c r="E33" s="2" t="s">
        <v>149</v>
      </c>
      <c r="F33" s="9">
        <v>60000</v>
      </c>
      <c r="G33" s="10"/>
      <c r="H33" s="11"/>
      <c r="I33" s="14"/>
    </row>
    <row r="34" spans="2:9" ht="13.5" customHeight="1">
      <c r="B34" s="5"/>
      <c r="C34" s="6"/>
      <c r="D34" s="57"/>
      <c r="E34" s="2" t="s">
        <v>141</v>
      </c>
      <c r="F34" s="9">
        <v>80000</v>
      </c>
      <c r="G34" s="10"/>
      <c r="H34" s="11"/>
      <c r="I34" s="14"/>
    </row>
    <row r="35" spans="2:9" ht="13.5" customHeight="1">
      <c r="B35" s="5"/>
      <c r="C35" s="6"/>
      <c r="D35" s="57"/>
      <c r="E35" s="2" t="s">
        <v>143</v>
      </c>
      <c r="F35" s="9">
        <v>60000</v>
      </c>
      <c r="G35" s="10"/>
      <c r="H35" s="11"/>
      <c r="I35" s="14"/>
    </row>
    <row r="36" spans="2:9" ht="13.5" customHeight="1">
      <c r="B36" s="5"/>
      <c r="C36" s="6"/>
      <c r="D36" s="57"/>
      <c r="E36" s="2" t="s">
        <v>151</v>
      </c>
      <c r="F36" s="9"/>
      <c r="G36" s="10"/>
      <c r="H36" s="11"/>
      <c r="I36" s="14"/>
    </row>
    <row r="37" spans="2:9" ht="13.5" customHeight="1">
      <c r="B37" s="5"/>
      <c r="C37" s="6"/>
      <c r="D37" s="57"/>
      <c r="E37" s="2" t="s">
        <v>149</v>
      </c>
      <c r="F37" s="9">
        <v>60000</v>
      </c>
      <c r="G37" s="10"/>
      <c r="H37" s="11"/>
      <c r="I37" s="14"/>
    </row>
    <row r="38" spans="2:9" ht="13.5" customHeight="1">
      <c r="B38" s="5"/>
      <c r="C38" s="6"/>
      <c r="D38" s="57"/>
      <c r="E38" s="2" t="s">
        <v>141</v>
      </c>
      <c r="F38" s="9">
        <v>80000</v>
      </c>
      <c r="G38" s="10"/>
      <c r="H38" s="11"/>
      <c r="I38" s="14"/>
    </row>
    <row r="39" spans="2:9" ht="13.5" customHeight="1">
      <c r="B39" s="5"/>
      <c r="C39" s="6"/>
      <c r="D39" s="57"/>
      <c r="E39" s="2" t="s">
        <v>143</v>
      </c>
      <c r="F39" s="13">
        <v>60000</v>
      </c>
      <c r="G39" s="10">
        <f>SUM(F28:F39)</f>
        <v>800000</v>
      </c>
      <c r="H39" s="11"/>
      <c r="I39" s="14"/>
    </row>
    <row r="40" spans="2:9" ht="13.5" customHeight="1">
      <c r="B40" s="5"/>
      <c r="C40" s="6"/>
      <c r="D40" s="57" t="s">
        <v>225</v>
      </c>
      <c r="E40" s="2"/>
      <c r="F40" s="9"/>
      <c r="G40" s="10"/>
      <c r="H40" s="11"/>
      <c r="I40" s="14"/>
    </row>
    <row r="41" spans="2:9" ht="13.5" customHeight="1">
      <c r="B41" s="5"/>
      <c r="C41" s="6"/>
      <c r="D41" s="57"/>
      <c r="E41" s="36" t="s">
        <v>59</v>
      </c>
      <c r="F41" s="9">
        <v>2250000</v>
      </c>
      <c r="G41" s="10"/>
      <c r="H41" s="11"/>
      <c r="I41" s="14" t="s">
        <v>223</v>
      </c>
    </row>
    <row r="42" spans="2:9" ht="13.5" customHeight="1">
      <c r="B42" s="5"/>
      <c r="C42" s="6"/>
      <c r="D42" s="57"/>
      <c r="E42" s="36" t="s">
        <v>86</v>
      </c>
      <c r="F42" s="9">
        <v>100000</v>
      </c>
      <c r="G42" s="10"/>
      <c r="H42" s="11"/>
      <c r="I42" s="14"/>
    </row>
    <row r="43" spans="2:9" ht="13.5" customHeight="1">
      <c r="B43" s="5"/>
      <c r="C43" s="6"/>
      <c r="D43" s="57"/>
      <c r="E43" s="36" t="s">
        <v>60</v>
      </c>
      <c r="F43" s="13">
        <v>150000</v>
      </c>
      <c r="G43" s="10">
        <f>SUM(F41:F43)</f>
        <v>2500000</v>
      </c>
      <c r="H43" s="11"/>
      <c r="I43" s="14"/>
    </row>
    <row r="44" spans="2:9" ht="13.5" customHeight="1">
      <c r="B44" s="5"/>
      <c r="C44" s="6"/>
      <c r="D44" s="57" t="s">
        <v>224</v>
      </c>
      <c r="E44" s="7"/>
      <c r="F44" s="9"/>
      <c r="G44" s="10"/>
      <c r="H44" s="11"/>
      <c r="I44" s="14"/>
    </row>
    <row r="45" spans="2:9" ht="13.5" customHeight="1">
      <c r="B45" s="5"/>
      <c r="C45" s="6"/>
      <c r="D45" s="57"/>
      <c r="E45" s="36" t="s">
        <v>59</v>
      </c>
      <c r="F45" s="9">
        <v>100000</v>
      </c>
      <c r="G45" s="10"/>
      <c r="H45" s="11"/>
      <c r="I45" s="14"/>
    </row>
    <row r="46" spans="2:9" ht="13.5" customHeight="1">
      <c r="B46" s="5"/>
      <c r="C46" s="6"/>
      <c r="D46" s="57"/>
      <c r="E46" s="36" t="s">
        <v>56</v>
      </c>
      <c r="F46" s="9">
        <v>300000</v>
      </c>
      <c r="G46" s="10"/>
      <c r="H46" s="11"/>
      <c r="I46" s="14"/>
    </row>
    <row r="47" spans="2:9" ht="13.5" customHeight="1">
      <c r="B47" s="5"/>
      <c r="C47" s="6"/>
      <c r="D47" s="57"/>
      <c r="E47" s="36" t="s">
        <v>60</v>
      </c>
      <c r="F47" s="13">
        <v>100000</v>
      </c>
      <c r="G47" s="10">
        <f>SUM(F45:F47)</f>
        <v>500000</v>
      </c>
      <c r="H47" s="11"/>
      <c r="I47" s="14"/>
    </row>
    <row r="48" spans="2:9" ht="13.5">
      <c r="B48" s="5"/>
      <c r="C48" s="6"/>
      <c r="D48" s="35" t="s">
        <v>227</v>
      </c>
      <c r="E48" s="7"/>
      <c r="F48" s="9"/>
      <c r="G48" s="10"/>
      <c r="H48" s="11"/>
      <c r="I48" s="14"/>
    </row>
    <row r="49" spans="2:9" ht="13.5">
      <c r="B49" s="5"/>
      <c r="C49" s="6"/>
      <c r="D49" s="35"/>
      <c r="E49" s="36" t="s">
        <v>59</v>
      </c>
      <c r="F49" s="9">
        <v>5600000</v>
      </c>
      <c r="G49" s="10"/>
      <c r="H49" s="11"/>
      <c r="I49" s="14" t="s">
        <v>89</v>
      </c>
    </row>
    <row r="50" spans="2:9" ht="13.5">
      <c r="B50" s="5"/>
      <c r="C50" s="6"/>
      <c r="D50" s="35"/>
      <c r="E50" s="36" t="s">
        <v>90</v>
      </c>
      <c r="F50" s="9">
        <v>350000</v>
      </c>
      <c r="G50" s="10"/>
      <c r="H50" s="11"/>
      <c r="I50" s="14"/>
    </row>
    <row r="51" spans="2:9" ht="13.5">
      <c r="B51" s="5"/>
      <c r="C51" s="6"/>
      <c r="D51" s="35"/>
      <c r="E51" s="36" t="s">
        <v>86</v>
      </c>
      <c r="F51" s="9">
        <v>250000</v>
      </c>
      <c r="G51" s="10"/>
      <c r="H51" s="11"/>
      <c r="I51" s="14"/>
    </row>
    <row r="52" spans="2:9" ht="14.25" thickBot="1">
      <c r="B52" s="17"/>
      <c r="C52" s="18"/>
      <c r="D52" s="61"/>
      <c r="E52" s="62" t="s">
        <v>60</v>
      </c>
      <c r="F52" s="20">
        <v>800000</v>
      </c>
      <c r="G52" s="21">
        <f>SUM(F49:F52)</f>
        <v>7000000</v>
      </c>
      <c r="H52" s="23">
        <f>SUM(G9:G52)</f>
        <v>11880000</v>
      </c>
      <c r="I52" s="64"/>
    </row>
    <row r="53" spans="2:9" ht="13.5">
      <c r="B53" s="6"/>
      <c r="C53" s="6"/>
      <c r="D53" s="35"/>
      <c r="E53" s="35"/>
      <c r="F53" s="34"/>
      <c r="G53" s="34"/>
      <c r="H53" s="34"/>
      <c r="I53" s="35"/>
    </row>
    <row r="54" spans="2:9" ht="13.5">
      <c r="B54" s="6"/>
      <c r="C54" s="6"/>
      <c r="D54" s="35"/>
      <c r="E54" s="35"/>
      <c r="F54" s="34"/>
      <c r="G54" s="34"/>
      <c r="H54" s="34"/>
      <c r="I54" s="35"/>
    </row>
    <row r="55" spans="2:9" ht="16.5" customHeight="1">
      <c r="B55" s="6"/>
      <c r="C55" s="6"/>
      <c r="D55" s="35"/>
      <c r="E55" s="35"/>
      <c r="F55" s="34"/>
      <c r="G55" s="34"/>
      <c r="H55" s="34"/>
      <c r="I55" s="6"/>
    </row>
    <row r="56" spans="2:9" ht="6.75" customHeight="1">
      <c r="B56" s="6"/>
      <c r="C56" s="6"/>
      <c r="D56" s="35"/>
      <c r="E56" s="35"/>
      <c r="F56" s="34"/>
      <c r="G56" s="34"/>
      <c r="H56" s="34"/>
      <c r="I56" s="6"/>
    </row>
    <row r="57" spans="2:9" ht="6.75" customHeight="1" thickBot="1">
      <c r="B57" s="6"/>
      <c r="C57" s="6"/>
      <c r="D57" s="35"/>
      <c r="E57" s="35"/>
      <c r="F57" s="34"/>
      <c r="G57" s="34"/>
      <c r="H57" s="34"/>
      <c r="I57" s="6"/>
    </row>
    <row r="58" spans="2:9" ht="13.5">
      <c r="B58" s="78" t="s">
        <v>55</v>
      </c>
      <c r="C58" s="79"/>
      <c r="D58" s="79"/>
      <c r="E58" s="80"/>
      <c r="F58" s="74" t="s">
        <v>3</v>
      </c>
      <c r="G58" s="75"/>
      <c r="H58" s="76"/>
      <c r="I58" s="45"/>
    </row>
    <row r="59" spans="2:9" ht="13.5">
      <c r="B59" s="5"/>
      <c r="C59" s="6" t="s">
        <v>97</v>
      </c>
      <c r="D59" s="35"/>
      <c r="E59" s="7"/>
      <c r="F59" s="9"/>
      <c r="G59" s="10"/>
      <c r="H59" s="11"/>
      <c r="I59" s="12"/>
    </row>
    <row r="60" spans="2:9" ht="13.5">
      <c r="B60" s="5"/>
      <c r="C60" s="6"/>
      <c r="D60" s="35" t="s">
        <v>71</v>
      </c>
      <c r="E60" s="7"/>
      <c r="F60" s="9"/>
      <c r="G60" s="10"/>
      <c r="H60" s="11"/>
      <c r="I60" s="12"/>
    </row>
    <row r="61" spans="2:9" ht="13.5">
      <c r="B61" s="5"/>
      <c r="C61" s="6"/>
      <c r="D61" s="35"/>
      <c r="E61" s="36" t="s">
        <v>61</v>
      </c>
      <c r="F61" s="9">
        <v>300000</v>
      </c>
      <c r="G61" s="10"/>
      <c r="H61" s="11"/>
      <c r="I61" s="12"/>
    </row>
    <row r="62" spans="2:9" ht="13.5">
      <c r="B62" s="5"/>
      <c r="C62" s="6"/>
      <c r="D62" s="35"/>
      <c r="E62" s="36" t="s">
        <v>58</v>
      </c>
      <c r="F62" s="9">
        <v>10000</v>
      </c>
      <c r="G62" s="10"/>
      <c r="H62" s="11"/>
      <c r="I62" s="12"/>
    </row>
    <row r="63" spans="2:9" ht="13.5">
      <c r="B63" s="5"/>
      <c r="C63" s="6"/>
      <c r="D63" s="35"/>
      <c r="E63" s="36" t="s">
        <v>91</v>
      </c>
      <c r="F63" s="9">
        <v>100000</v>
      </c>
      <c r="G63" s="10"/>
      <c r="H63" s="11"/>
      <c r="I63" s="12"/>
    </row>
    <row r="64" spans="2:9" ht="13.5">
      <c r="B64" s="5"/>
      <c r="C64" s="6"/>
      <c r="D64" s="35"/>
      <c r="E64" s="36" t="s">
        <v>60</v>
      </c>
      <c r="F64" s="13">
        <v>90000</v>
      </c>
      <c r="G64" s="10">
        <f>SUM(F61:F64)</f>
        <v>500000</v>
      </c>
      <c r="H64" s="11"/>
      <c r="I64" s="12"/>
    </row>
    <row r="65" spans="2:9" ht="13.5">
      <c r="B65" s="5"/>
      <c r="C65" s="6"/>
      <c r="D65" s="35" t="s">
        <v>72</v>
      </c>
      <c r="E65" s="7"/>
      <c r="F65" s="9"/>
      <c r="G65" s="10"/>
      <c r="H65" s="11"/>
      <c r="I65" s="12"/>
    </row>
    <row r="66" spans="2:9" ht="13.5">
      <c r="B66" s="5"/>
      <c r="C66" s="6"/>
      <c r="D66" s="35"/>
      <c r="E66" s="36" t="s">
        <v>152</v>
      </c>
      <c r="F66" s="9"/>
      <c r="G66" s="10"/>
      <c r="H66" s="11"/>
      <c r="I66" s="12"/>
    </row>
    <row r="67" spans="2:9" ht="13.5">
      <c r="B67" s="5"/>
      <c r="C67" s="6"/>
      <c r="D67" s="35"/>
      <c r="E67" s="36" t="s">
        <v>149</v>
      </c>
      <c r="F67" s="9">
        <v>20000</v>
      </c>
      <c r="G67" s="10"/>
      <c r="H67" s="11"/>
      <c r="I67" s="12"/>
    </row>
    <row r="68" spans="2:9" ht="13.5">
      <c r="B68" s="5"/>
      <c r="C68" s="6"/>
      <c r="D68" s="35"/>
      <c r="E68" s="36" t="s">
        <v>143</v>
      </c>
      <c r="F68" s="9">
        <v>30000</v>
      </c>
      <c r="G68" s="10"/>
      <c r="H68" s="11"/>
      <c r="I68" s="12"/>
    </row>
    <row r="69" spans="2:9" ht="13.5">
      <c r="B69" s="5"/>
      <c r="C69" s="6"/>
      <c r="D69" s="35"/>
      <c r="E69" s="36" t="s">
        <v>153</v>
      </c>
      <c r="F69" s="9"/>
      <c r="G69" s="10"/>
      <c r="H69" s="11"/>
      <c r="I69" s="12"/>
    </row>
    <row r="70" spans="2:9" ht="13.5">
      <c r="B70" s="5"/>
      <c r="C70" s="6"/>
      <c r="D70" s="35"/>
      <c r="E70" s="36" t="s">
        <v>154</v>
      </c>
      <c r="F70" s="9">
        <v>120000</v>
      </c>
      <c r="G70" s="10"/>
      <c r="H70" s="11"/>
      <c r="I70" s="12"/>
    </row>
    <row r="71" spans="2:9" ht="13.5">
      <c r="B71" s="5"/>
      <c r="C71" s="6"/>
      <c r="D71" s="35"/>
      <c r="E71" s="36" t="s">
        <v>143</v>
      </c>
      <c r="F71" s="9">
        <v>30000</v>
      </c>
      <c r="G71" s="10"/>
      <c r="H71" s="11"/>
      <c r="I71" s="12"/>
    </row>
    <row r="72" spans="2:9" ht="13.5">
      <c r="B72" s="5"/>
      <c r="C72" s="6"/>
      <c r="D72" s="35"/>
      <c r="E72" s="36" t="s">
        <v>155</v>
      </c>
      <c r="F72" s="9"/>
      <c r="G72" s="10"/>
      <c r="H72" s="11"/>
      <c r="I72" s="12"/>
    </row>
    <row r="73" spans="2:9" ht="13.5">
      <c r="B73" s="5"/>
      <c r="C73" s="6"/>
      <c r="D73" s="35"/>
      <c r="E73" s="36" t="s">
        <v>140</v>
      </c>
      <c r="F73" s="9">
        <v>50000</v>
      </c>
      <c r="G73" s="10"/>
      <c r="H73" s="11"/>
      <c r="I73" s="12"/>
    </row>
    <row r="74" spans="2:9" ht="13.5">
      <c r="B74" s="5"/>
      <c r="C74" s="6"/>
      <c r="D74" s="35"/>
      <c r="E74" s="36" t="s">
        <v>149</v>
      </c>
      <c r="F74" s="9">
        <v>30000</v>
      </c>
      <c r="G74" s="10"/>
      <c r="H74" s="11"/>
      <c r="I74" s="12"/>
    </row>
    <row r="75" spans="2:9" ht="13.5">
      <c r="B75" s="5"/>
      <c r="C75" s="6"/>
      <c r="D75" s="35"/>
      <c r="E75" s="36" t="s">
        <v>143</v>
      </c>
      <c r="F75" s="13">
        <v>20000</v>
      </c>
      <c r="G75" s="10">
        <f>SUM(F67:F75)</f>
        <v>300000</v>
      </c>
      <c r="H75" s="11"/>
      <c r="I75" s="12"/>
    </row>
    <row r="76" spans="2:9" ht="13.5">
      <c r="B76" s="5"/>
      <c r="C76" s="6"/>
      <c r="D76" s="35" t="s">
        <v>73</v>
      </c>
      <c r="E76" s="7"/>
      <c r="F76" s="9"/>
      <c r="G76" s="10"/>
      <c r="H76" s="11"/>
      <c r="I76" s="12"/>
    </row>
    <row r="77" spans="2:9" ht="13.5">
      <c r="B77" s="5"/>
      <c r="C77" s="6"/>
      <c r="D77" s="35"/>
      <c r="E77" s="36" t="s">
        <v>92</v>
      </c>
      <c r="F77" s="13">
        <v>100000</v>
      </c>
      <c r="G77" s="10">
        <v>100000</v>
      </c>
      <c r="H77" s="11"/>
      <c r="I77" s="12"/>
    </row>
    <row r="78" spans="2:9" ht="13.5">
      <c r="B78" s="5"/>
      <c r="C78" s="6"/>
      <c r="D78" s="35" t="s">
        <v>74</v>
      </c>
      <c r="E78" s="7"/>
      <c r="F78" s="9"/>
      <c r="G78" s="10"/>
      <c r="H78" s="11"/>
      <c r="I78" s="12"/>
    </row>
    <row r="79" spans="2:9" ht="13.5">
      <c r="B79" s="5"/>
      <c r="C79" s="6"/>
      <c r="D79" s="35"/>
      <c r="E79" s="36" t="s">
        <v>56</v>
      </c>
      <c r="F79" s="9">
        <v>150000</v>
      </c>
      <c r="G79" s="10"/>
      <c r="H79" s="11"/>
      <c r="I79" s="12"/>
    </row>
    <row r="80" spans="2:9" ht="13.5">
      <c r="B80" s="5"/>
      <c r="C80" s="6"/>
      <c r="D80" s="35"/>
      <c r="E80" s="36" t="s">
        <v>57</v>
      </c>
      <c r="F80" s="9">
        <v>30000</v>
      </c>
      <c r="G80" s="10"/>
      <c r="H80" s="11"/>
      <c r="I80" s="12"/>
    </row>
    <row r="81" spans="2:9" ht="13.5">
      <c r="B81" s="5"/>
      <c r="C81" s="6"/>
      <c r="D81" s="35"/>
      <c r="E81" s="36" t="s">
        <v>60</v>
      </c>
      <c r="F81" s="13">
        <v>120000</v>
      </c>
      <c r="G81" s="10">
        <f>SUM(F79:F81)</f>
        <v>300000</v>
      </c>
      <c r="H81" s="11"/>
      <c r="I81" s="12"/>
    </row>
    <row r="82" spans="2:9" ht="13.5">
      <c r="B82" s="5"/>
      <c r="C82" s="6"/>
      <c r="D82" s="35" t="s">
        <v>157</v>
      </c>
      <c r="E82" s="36"/>
      <c r="F82" s="9"/>
      <c r="G82" s="10"/>
      <c r="H82" s="11"/>
      <c r="I82" s="12"/>
    </row>
    <row r="83" spans="2:9" ht="13.5">
      <c r="B83" s="5"/>
      <c r="C83" s="6"/>
      <c r="D83" s="35"/>
      <c r="E83" s="36" t="s">
        <v>59</v>
      </c>
      <c r="F83" s="9">
        <v>3200000</v>
      </c>
      <c r="G83" s="10"/>
      <c r="H83" s="11"/>
      <c r="I83" s="14" t="s">
        <v>94</v>
      </c>
    </row>
    <row r="84" spans="2:9" ht="13.5">
      <c r="B84" s="5"/>
      <c r="C84" s="6"/>
      <c r="D84" s="35"/>
      <c r="E84" s="36" t="s">
        <v>61</v>
      </c>
      <c r="F84" s="9">
        <v>300000</v>
      </c>
      <c r="G84" s="10"/>
      <c r="H84" s="11"/>
      <c r="I84" s="12"/>
    </row>
    <row r="85" spans="2:9" ht="13.5">
      <c r="B85" s="5"/>
      <c r="C85" s="6"/>
      <c r="D85" s="35"/>
      <c r="E85" s="36" t="s">
        <v>86</v>
      </c>
      <c r="F85" s="9">
        <v>200000</v>
      </c>
      <c r="G85" s="10"/>
      <c r="H85" s="11"/>
      <c r="I85" s="12"/>
    </row>
    <row r="86" spans="2:9" ht="13.5">
      <c r="B86" s="5"/>
      <c r="C86" s="6"/>
      <c r="D86" s="35"/>
      <c r="E86" s="36" t="s">
        <v>60</v>
      </c>
      <c r="F86" s="13">
        <v>300000</v>
      </c>
      <c r="G86" s="10">
        <f>SUM(F83:F86)</f>
        <v>4000000</v>
      </c>
      <c r="H86" s="11"/>
      <c r="I86" s="12"/>
    </row>
    <row r="87" spans="2:9" ht="13.5">
      <c r="B87" s="5"/>
      <c r="C87" s="6"/>
      <c r="D87" s="35" t="s">
        <v>158</v>
      </c>
      <c r="E87" s="36"/>
      <c r="F87" s="9"/>
      <c r="G87" s="10"/>
      <c r="H87" s="11"/>
      <c r="I87" s="12"/>
    </row>
    <row r="88" spans="2:9" ht="13.5">
      <c r="B88" s="5"/>
      <c r="C88" s="6"/>
      <c r="D88" s="35"/>
      <c r="E88" s="36" t="s">
        <v>59</v>
      </c>
      <c r="F88" s="9">
        <v>9600000</v>
      </c>
      <c r="G88" s="10"/>
      <c r="H88" s="11"/>
      <c r="I88" s="14" t="s">
        <v>94</v>
      </c>
    </row>
    <row r="89" spans="2:9" ht="13.5">
      <c r="B89" s="5"/>
      <c r="C89" s="6"/>
      <c r="D89" s="35"/>
      <c r="E89" s="36" t="s">
        <v>61</v>
      </c>
      <c r="F89" s="9">
        <v>100000</v>
      </c>
      <c r="G89" s="10"/>
      <c r="H89" s="11"/>
      <c r="I89" s="12"/>
    </row>
    <row r="90" spans="2:9" ht="13.5">
      <c r="B90" s="5"/>
      <c r="C90" s="6"/>
      <c r="D90" s="35"/>
      <c r="E90" s="36" t="s">
        <v>86</v>
      </c>
      <c r="F90" s="9">
        <v>350000</v>
      </c>
      <c r="G90" s="10"/>
      <c r="H90" s="11"/>
      <c r="I90" s="12"/>
    </row>
    <row r="91" spans="2:9" ht="13.5">
      <c r="B91" s="5"/>
      <c r="C91" s="6"/>
      <c r="D91" s="35"/>
      <c r="E91" s="36" t="s">
        <v>58</v>
      </c>
      <c r="F91" s="9">
        <v>150000</v>
      </c>
      <c r="G91" s="10"/>
      <c r="H91" s="11"/>
      <c r="I91" s="12"/>
    </row>
    <row r="92" spans="2:9" ht="13.5">
      <c r="B92" s="26"/>
      <c r="C92" s="27"/>
      <c r="D92" s="59"/>
      <c r="E92" s="50" t="s">
        <v>60</v>
      </c>
      <c r="F92" s="13">
        <v>1800000</v>
      </c>
      <c r="G92" s="15">
        <f>SUM(F88:F92)</f>
        <v>12000000</v>
      </c>
      <c r="H92" s="16">
        <f>SUM(G59:G92)</f>
        <v>17200000</v>
      </c>
      <c r="I92" s="4"/>
    </row>
    <row r="93" spans="2:9" ht="13.5">
      <c r="B93" s="5"/>
      <c r="C93" s="6" t="s">
        <v>98</v>
      </c>
      <c r="D93" s="35"/>
      <c r="E93" s="7"/>
      <c r="F93" s="9"/>
      <c r="G93" s="10"/>
      <c r="H93" s="11"/>
      <c r="I93" s="12"/>
    </row>
    <row r="94" spans="2:9" ht="13.5">
      <c r="B94" s="5"/>
      <c r="C94" s="6"/>
      <c r="D94" s="35" t="s">
        <v>77</v>
      </c>
      <c r="E94" s="7"/>
      <c r="F94" s="9"/>
      <c r="G94" s="10"/>
      <c r="H94" s="11"/>
      <c r="I94" s="12"/>
    </row>
    <row r="95" spans="2:9" ht="13.5">
      <c r="B95" s="5"/>
      <c r="C95" s="6"/>
      <c r="D95" s="35"/>
      <c r="E95" s="36" t="s">
        <v>56</v>
      </c>
      <c r="F95" s="9">
        <v>300000</v>
      </c>
      <c r="G95" s="10"/>
      <c r="H95" s="11"/>
      <c r="I95" s="12"/>
    </row>
    <row r="96" spans="2:9" ht="13.5">
      <c r="B96" s="5"/>
      <c r="C96" s="6"/>
      <c r="D96" s="35"/>
      <c r="E96" s="36" t="s">
        <v>57</v>
      </c>
      <c r="F96" s="9">
        <v>100000</v>
      </c>
      <c r="G96" s="10"/>
      <c r="H96" s="11"/>
      <c r="I96" s="12"/>
    </row>
    <row r="97" spans="2:9" ht="13.5">
      <c r="B97" s="5"/>
      <c r="C97" s="6"/>
      <c r="D97" s="35"/>
      <c r="E97" s="36" t="s">
        <v>60</v>
      </c>
      <c r="F97" s="13">
        <v>350000</v>
      </c>
      <c r="G97" s="10">
        <f>SUM(F95:F97)</f>
        <v>750000</v>
      </c>
      <c r="H97" s="11"/>
      <c r="I97" s="12"/>
    </row>
    <row r="98" spans="2:9" ht="13.5">
      <c r="B98" s="5"/>
      <c r="C98" s="6"/>
      <c r="D98" s="35" t="s">
        <v>78</v>
      </c>
      <c r="E98" s="7"/>
      <c r="F98" s="9"/>
      <c r="G98" s="10"/>
      <c r="H98" s="11"/>
      <c r="I98" s="12"/>
    </row>
    <row r="99" spans="2:9" ht="13.5">
      <c r="B99" s="5"/>
      <c r="C99" s="6"/>
      <c r="D99" s="35"/>
      <c r="E99" s="36" t="s">
        <v>86</v>
      </c>
      <c r="F99" s="9">
        <v>50000</v>
      </c>
      <c r="G99" s="10"/>
      <c r="H99" s="11"/>
      <c r="I99" s="12"/>
    </row>
    <row r="100" spans="2:9" ht="13.5">
      <c r="B100" s="5"/>
      <c r="C100" s="6"/>
      <c r="D100" s="35"/>
      <c r="E100" s="36" t="s">
        <v>93</v>
      </c>
      <c r="F100" s="13">
        <v>100000</v>
      </c>
      <c r="G100" s="10">
        <f>SUM(F99:F100)</f>
        <v>150000</v>
      </c>
      <c r="H100" s="11"/>
      <c r="I100" s="12"/>
    </row>
    <row r="101" spans="2:9" ht="13.5">
      <c r="B101" s="5"/>
      <c r="C101" s="6"/>
      <c r="D101" s="35" t="s">
        <v>233</v>
      </c>
      <c r="E101" s="7"/>
      <c r="F101" s="9"/>
      <c r="G101" s="10"/>
      <c r="H101" s="11"/>
      <c r="I101" s="12"/>
    </row>
    <row r="102" spans="2:9" ht="13.5">
      <c r="B102" s="5"/>
      <c r="C102" s="6"/>
      <c r="D102" s="35"/>
      <c r="E102" s="36" t="s">
        <v>61</v>
      </c>
      <c r="F102" s="9">
        <v>50000</v>
      </c>
      <c r="G102" s="10"/>
      <c r="H102" s="11"/>
      <c r="I102" s="14"/>
    </row>
    <row r="103" spans="2:9" ht="13.5">
      <c r="B103" s="5"/>
      <c r="C103" s="6"/>
      <c r="D103" s="35"/>
      <c r="E103" s="36" t="s">
        <v>86</v>
      </c>
      <c r="F103" s="9">
        <v>50000</v>
      </c>
      <c r="G103" s="10"/>
      <c r="H103" s="11"/>
      <c r="I103" s="12"/>
    </row>
    <row r="104" spans="2:9" ht="13.5">
      <c r="B104" s="5"/>
      <c r="C104" s="6"/>
      <c r="D104" s="35"/>
      <c r="E104" s="36" t="s">
        <v>60</v>
      </c>
      <c r="F104" s="13">
        <v>50000</v>
      </c>
      <c r="G104" s="10">
        <f>SUM(F101:F104)</f>
        <v>150000</v>
      </c>
      <c r="H104" s="11"/>
      <c r="I104" s="12"/>
    </row>
    <row r="105" spans="2:9" ht="13.5">
      <c r="B105" s="5"/>
      <c r="C105" s="6"/>
      <c r="D105" s="35" t="s">
        <v>159</v>
      </c>
      <c r="E105" s="36"/>
      <c r="F105" s="9"/>
      <c r="G105" s="10"/>
      <c r="H105" s="11"/>
      <c r="I105" s="12"/>
    </row>
    <row r="106" spans="2:9" ht="13.5">
      <c r="B106" s="5"/>
      <c r="C106" s="6"/>
      <c r="D106" s="35"/>
      <c r="E106" s="36" t="s">
        <v>156</v>
      </c>
      <c r="F106" s="13">
        <v>10000</v>
      </c>
      <c r="G106" s="10">
        <v>10000</v>
      </c>
      <c r="H106" s="11"/>
      <c r="I106" s="12"/>
    </row>
    <row r="107" spans="2:9" ht="13.5">
      <c r="B107" s="5"/>
      <c r="C107" s="6"/>
      <c r="D107" s="35" t="s">
        <v>160</v>
      </c>
      <c r="E107" s="36"/>
      <c r="F107" s="9"/>
      <c r="G107" s="10"/>
      <c r="H107" s="11"/>
      <c r="I107" s="12"/>
    </row>
    <row r="108" spans="2:9" ht="13.5">
      <c r="B108" s="5"/>
      <c r="C108" s="6"/>
      <c r="D108" s="35"/>
      <c r="E108" s="36" t="s">
        <v>156</v>
      </c>
      <c r="F108" s="13">
        <v>10000</v>
      </c>
      <c r="G108" s="10">
        <v>10000</v>
      </c>
      <c r="H108" s="11"/>
      <c r="I108" s="12"/>
    </row>
    <row r="109" spans="2:9" ht="13.5">
      <c r="B109" s="5"/>
      <c r="C109" s="6"/>
      <c r="D109" s="35" t="s">
        <v>161</v>
      </c>
      <c r="E109" s="36"/>
      <c r="F109" s="9"/>
      <c r="G109" s="10"/>
      <c r="H109" s="11"/>
      <c r="I109" s="12"/>
    </row>
    <row r="110" spans="2:9" ht="14.25" thickBot="1">
      <c r="B110" s="17"/>
      <c r="C110" s="18"/>
      <c r="D110" s="61"/>
      <c r="E110" s="62" t="s">
        <v>60</v>
      </c>
      <c r="F110" s="20">
        <v>10000</v>
      </c>
      <c r="G110" s="21">
        <v>10000</v>
      </c>
      <c r="H110" s="23"/>
      <c r="I110" s="24"/>
    </row>
    <row r="111" spans="4:8" s="6" customFormat="1" ht="21.75" customHeight="1">
      <c r="D111" s="35"/>
      <c r="E111" s="35"/>
      <c r="F111" s="34"/>
      <c r="G111" s="34"/>
      <c r="H111" s="34"/>
    </row>
    <row r="112" spans="2:9" ht="6.75" customHeight="1">
      <c r="B112" s="6"/>
      <c r="C112" s="6"/>
      <c r="D112" s="35"/>
      <c r="E112" s="35"/>
      <c r="F112" s="34"/>
      <c r="G112" s="34"/>
      <c r="H112" s="34"/>
      <c r="I112" s="6"/>
    </row>
    <row r="113" spans="2:9" ht="6.75" customHeight="1" thickBot="1">
      <c r="B113" s="6"/>
      <c r="C113" s="6"/>
      <c r="D113" s="35"/>
      <c r="E113" s="35"/>
      <c r="F113" s="34"/>
      <c r="G113" s="34"/>
      <c r="H113" s="34"/>
      <c r="I113" s="6"/>
    </row>
    <row r="114" spans="2:9" ht="13.5">
      <c r="B114" s="78" t="s">
        <v>55</v>
      </c>
      <c r="C114" s="79"/>
      <c r="D114" s="79"/>
      <c r="E114" s="80"/>
      <c r="F114" s="74" t="s">
        <v>3</v>
      </c>
      <c r="G114" s="75"/>
      <c r="H114" s="76"/>
      <c r="I114" s="45"/>
    </row>
    <row r="115" spans="2:9" ht="13.5">
      <c r="B115" s="5"/>
      <c r="C115" s="6"/>
      <c r="D115" s="35" t="s">
        <v>235</v>
      </c>
      <c r="E115" s="7"/>
      <c r="F115" s="9"/>
      <c r="G115" s="10"/>
      <c r="H115" s="11"/>
      <c r="I115" s="12"/>
    </row>
    <row r="116" spans="2:9" ht="13.5">
      <c r="B116" s="5"/>
      <c r="C116" s="6"/>
      <c r="D116" s="35"/>
      <c r="E116" s="36" t="s">
        <v>59</v>
      </c>
      <c r="F116" s="9">
        <v>8800000</v>
      </c>
      <c r="G116" s="10"/>
      <c r="H116" s="11"/>
      <c r="I116" s="14" t="s">
        <v>94</v>
      </c>
    </row>
    <row r="117" spans="2:9" ht="13.5">
      <c r="B117" s="5"/>
      <c r="C117" s="6"/>
      <c r="D117" s="35"/>
      <c r="E117" s="36" t="s">
        <v>61</v>
      </c>
      <c r="F117" s="9">
        <v>300000</v>
      </c>
      <c r="G117" s="10"/>
      <c r="H117" s="11"/>
      <c r="I117" s="12"/>
    </row>
    <row r="118" spans="2:9" ht="13.5">
      <c r="B118" s="5"/>
      <c r="C118" s="6"/>
      <c r="D118" s="35"/>
      <c r="E118" s="36" t="s">
        <v>86</v>
      </c>
      <c r="F118" s="9">
        <v>100000</v>
      </c>
      <c r="G118" s="10"/>
      <c r="H118" s="11"/>
      <c r="I118" s="12"/>
    </row>
    <row r="119" spans="2:9" ht="13.5">
      <c r="B119" s="5"/>
      <c r="C119" s="6"/>
      <c r="D119" s="35"/>
      <c r="E119" s="36" t="s">
        <v>60</v>
      </c>
      <c r="F119" s="13">
        <v>1900000</v>
      </c>
      <c r="G119" s="10">
        <f>SUM(F116:F119)</f>
        <v>11100000</v>
      </c>
      <c r="H119" s="11"/>
      <c r="I119" s="12"/>
    </row>
    <row r="120" spans="2:9" ht="13.5">
      <c r="B120" s="5"/>
      <c r="C120" s="6"/>
      <c r="D120" s="35" t="s">
        <v>162</v>
      </c>
      <c r="E120" s="7"/>
      <c r="F120" s="9"/>
      <c r="G120" s="10"/>
      <c r="H120" s="11"/>
      <c r="I120" s="12"/>
    </row>
    <row r="121" spans="2:9" ht="13.5">
      <c r="B121" s="5"/>
      <c r="C121" s="6"/>
      <c r="D121" s="35"/>
      <c r="E121" s="36" t="s">
        <v>59</v>
      </c>
      <c r="F121" s="9">
        <v>3200000</v>
      </c>
      <c r="G121" s="10"/>
      <c r="H121" s="11"/>
      <c r="I121" s="14" t="s">
        <v>94</v>
      </c>
    </row>
    <row r="122" spans="2:9" ht="13.5">
      <c r="B122" s="5"/>
      <c r="C122" s="6"/>
      <c r="D122" s="35"/>
      <c r="E122" s="36" t="s">
        <v>61</v>
      </c>
      <c r="F122" s="9">
        <v>200000</v>
      </c>
      <c r="G122" s="10"/>
      <c r="H122" s="11"/>
      <c r="I122" s="14"/>
    </row>
    <row r="123" spans="2:9" ht="13.5">
      <c r="B123" s="5"/>
      <c r="C123" s="6"/>
      <c r="D123" s="35"/>
      <c r="E123" s="36" t="s">
        <v>86</v>
      </c>
      <c r="F123" s="9">
        <v>150000</v>
      </c>
      <c r="G123" s="10"/>
      <c r="H123" s="11"/>
      <c r="I123" s="12"/>
    </row>
    <row r="124" spans="2:9" ht="13.5">
      <c r="B124" s="26"/>
      <c r="C124" s="27"/>
      <c r="D124" s="60"/>
      <c r="E124" s="50" t="s">
        <v>60</v>
      </c>
      <c r="F124" s="13">
        <v>450000</v>
      </c>
      <c r="G124" s="15">
        <f>SUM(F121:F124)</f>
        <v>4000000</v>
      </c>
      <c r="H124" s="16">
        <f>G124+G119+G110+G108+G106+G104+G100+G97</f>
        <v>16180000</v>
      </c>
      <c r="I124" s="4"/>
    </row>
    <row r="125" spans="2:9" ht="13.5">
      <c r="B125" s="5"/>
      <c r="C125" s="6" t="s">
        <v>99</v>
      </c>
      <c r="D125" s="35"/>
      <c r="E125" s="7"/>
      <c r="F125" s="9"/>
      <c r="G125" s="10"/>
      <c r="H125" s="11"/>
      <c r="I125" s="12"/>
    </row>
    <row r="126" spans="2:9" ht="13.5">
      <c r="B126" s="5"/>
      <c r="C126" s="6"/>
      <c r="D126" s="35" t="s">
        <v>81</v>
      </c>
      <c r="E126" s="7"/>
      <c r="F126" s="9"/>
      <c r="G126" s="10"/>
      <c r="H126" s="11"/>
      <c r="I126" s="12"/>
    </row>
    <row r="127" spans="2:9" ht="13.5">
      <c r="B127" s="5"/>
      <c r="C127" s="6"/>
      <c r="D127" s="35"/>
      <c r="E127" s="36" t="s">
        <v>163</v>
      </c>
      <c r="F127" s="9"/>
      <c r="G127" s="10"/>
      <c r="H127" s="11"/>
      <c r="I127" s="12"/>
    </row>
    <row r="128" spans="2:9" ht="13.5">
      <c r="B128" s="5"/>
      <c r="C128" s="6"/>
      <c r="D128" s="35"/>
      <c r="E128" s="36" t="s">
        <v>143</v>
      </c>
      <c r="F128" s="13">
        <v>80000</v>
      </c>
      <c r="G128" s="10">
        <v>80000</v>
      </c>
      <c r="H128" s="11"/>
      <c r="I128" s="12"/>
    </row>
    <row r="129" spans="2:9" ht="13.5">
      <c r="B129" s="5"/>
      <c r="C129" s="6"/>
      <c r="D129" s="35"/>
      <c r="E129" s="36" t="s">
        <v>236</v>
      </c>
      <c r="F129" s="9"/>
      <c r="G129" s="10"/>
      <c r="H129" s="11"/>
      <c r="I129" s="12"/>
    </row>
    <row r="130" spans="2:9" ht="13.5">
      <c r="B130" s="5"/>
      <c r="C130" s="6"/>
      <c r="D130" s="35"/>
      <c r="E130" s="36" t="s">
        <v>140</v>
      </c>
      <c r="F130" s="9">
        <v>30000</v>
      </c>
      <c r="G130" s="10"/>
      <c r="H130" s="11"/>
      <c r="I130" s="12"/>
    </row>
    <row r="131" spans="2:9" ht="13.5">
      <c r="B131" s="5"/>
      <c r="C131" s="6"/>
      <c r="D131" s="35"/>
      <c r="E131" s="36" t="s">
        <v>143</v>
      </c>
      <c r="F131" s="13">
        <v>20000</v>
      </c>
      <c r="G131" s="10">
        <f>SUM(F130:F131)</f>
        <v>50000</v>
      </c>
      <c r="H131" s="11"/>
      <c r="I131" s="12"/>
    </row>
    <row r="132" spans="2:9" ht="13.5">
      <c r="B132" s="5"/>
      <c r="C132" s="6"/>
      <c r="D132" s="35"/>
      <c r="E132" s="36" t="s">
        <v>164</v>
      </c>
      <c r="F132" s="9"/>
      <c r="G132" s="10"/>
      <c r="H132" s="11"/>
      <c r="I132" s="12"/>
    </row>
    <row r="133" spans="2:9" ht="13.5">
      <c r="B133" s="5"/>
      <c r="C133" s="6"/>
      <c r="D133" s="35"/>
      <c r="E133" s="36" t="s">
        <v>167</v>
      </c>
      <c r="F133" s="9"/>
      <c r="G133" s="10"/>
      <c r="H133" s="11"/>
      <c r="I133" s="12"/>
    </row>
    <row r="134" spans="2:9" ht="13.5">
      <c r="B134" s="5"/>
      <c r="C134" s="6"/>
      <c r="D134" s="35"/>
      <c r="E134" s="36" t="s">
        <v>165</v>
      </c>
      <c r="F134" s="13">
        <v>50000</v>
      </c>
      <c r="G134" s="10">
        <f>SUM(F134)</f>
        <v>50000</v>
      </c>
      <c r="H134" s="11"/>
      <c r="I134" s="12"/>
    </row>
    <row r="135" spans="2:9" ht="13.5">
      <c r="B135" s="5"/>
      <c r="C135" s="6"/>
      <c r="D135" s="35"/>
      <c r="E135" s="36" t="s">
        <v>166</v>
      </c>
      <c r="F135" s="9"/>
      <c r="G135" s="10"/>
      <c r="H135" s="11"/>
      <c r="I135" s="12"/>
    </row>
    <row r="136" spans="2:9" ht="13.5">
      <c r="B136" s="5"/>
      <c r="C136" s="6"/>
      <c r="D136" s="35"/>
      <c r="E136" s="36" t="s">
        <v>140</v>
      </c>
      <c r="F136" s="9">
        <v>50000</v>
      </c>
      <c r="G136" s="10"/>
      <c r="H136" s="11"/>
      <c r="I136" s="12"/>
    </row>
    <row r="137" spans="2:9" ht="13.5">
      <c r="B137" s="5"/>
      <c r="C137" s="6"/>
      <c r="D137" s="35"/>
      <c r="E137" s="36" t="s">
        <v>165</v>
      </c>
      <c r="F137" s="9">
        <v>30000</v>
      </c>
      <c r="G137" s="10"/>
      <c r="H137" s="11"/>
      <c r="I137" s="12"/>
    </row>
    <row r="138" spans="2:9" ht="13.5">
      <c r="B138" s="5"/>
      <c r="C138" s="6"/>
      <c r="D138" s="35"/>
      <c r="E138" s="36" t="s">
        <v>143</v>
      </c>
      <c r="F138" s="13">
        <v>20000</v>
      </c>
      <c r="G138" s="10">
        <f>SUM(F136:F138)</f>
        <v>100000</v>
      </c>
      <c r="H138" s="11"/>
      <c r="I138" s="12"/>
    </row>
    <row r="139" spans="2:9" ht="13.5">
      <c r="B139" s="5"/>
      <c r="C139" s="6"/>
      <c r="D139" s="35"/>
      <c r="E139" s="36" t="s">
        <v>168</v>
      </c>
      <c r="F139" s="9"/>
      <c r="G139" s="10"/>
      <c r="H139" s="11"/>
      <c r="I139" s="12"/>
    </row>
    <row r="140" spans="2:9" ht="13.5">
      <c r="B140" s="5"/>
      <c r="C140" s="6"/>
      <c r="D140" s="35"/>
      <c r="E140" s="36" t="s">
        <v>140</v>
      </c>
      <c r="F140" s="9">
        <v>50000</v>
      </c>
      <c r="G140" s="10"/>
      <c r="H140" s="11"/>
      <c r="I140" s="12"/>
    </row>
    <row r="141" spans="2:9" ht="13.5">
      <c r="B141" s="5"/>
      <c r="C141" s="6"/>
      <c r="D141" s="35"/>
      <c r="E141" s="36" t="s">
        <v>165</v>
      </c>
      <c r="F141" s="9">
        <v>30000</v>
      </c>
      <c r="G141" s="10"/>
      <c r="H141" s="11"/>
      <c r="I141" s="12"/>
    </row>
    <row r="142" spans="2:9" ht="13.5">
      <c r="B142" s="5"/>
      <c r="C142" s="6"/>
      <c r="D142" s="35"/>
      <c r="E142" s="36" t="s">
        <v>143</v>
      </c>
      <c r="F142" s="13">
        <v>20000</v>
      </c>
      <c r="G142" s="10">
        <f>SUM(F140:F142)</f>
        <v>100000</v>
      </c>
      <c r="H142" s="11"/>
      <c r="I142" s="12"/>
    </row>
    <row r="143" spans="2:9" ht="13.5">
      <c r="B143" s="5"/>
      <c r="C143" s="6"/>
      <c r="D143" s="35" t="s">
        <v>169</v>
      </c>
      <c r="E143" s="36"/>
      <c r="F143" s="9"/>
      <c r="G143" s="10"/>
      <c r="H143" s="11"/>
      <c r="I143" s="12"/>
    </row>
    <row r="144" spans="2:9" ht="13.5">
      <c r="B144" s="5"/>
      <c r="C144" s="6"/>
      <c r="D144" s="35"/>
      <c r="E144" s="36" t="s">
        <v>170</v>
      </c>
      <c r="F144" s="9"/>
      <c r="G144" s="10"/>
      <c r="H144" s="11"/>
      <c r="I144" s="12"/>
    </row>
    <row r="145" spans="2:9" ht="13.5">
      <c r="B145" s="5"/>
      <c r="C145" s="6"/>
      <c r="D145" s="35"/>
      <c r="E145" s="36" t="s">
        <v>143</v>
      </c>
      <c r="F145" s="13">
        <v>100000</v>
      </c>
      <c r="G145" s="10">
        <v>100000</v>
      </c>
      <c r="H145" s="11"/>
      <c r="I145" s="12"/>
    </row>
    <row r="146" spans="2:9" ht="13.5">
      <c r="B146" s="5"/>
      <c r="C146" s="6"/>
      <c r="D146" s="35"/>
      <c r="E146" s="36" t="s">
        <v>171</v>
      </c>
      <c r="F146" s="9"/>
      <c r="G146" s="10"/>
      <c r="H146" s="11"/>
      <c r="I146" s="12"/>
    </row>
    <row r="147" spans="2:9" ht="13.5">
      <c r="B147" s="5"/>
      <c r="C147" s="6"/>
      <c r="D147" s="35"/>
      <c r="E147" s="36" t="s">
        <v>140</v>
      </c>
      <c r="F147" s="9">
        <v>200000</v>
      </c>
      <c r="G147" s="10"/>
      <c r="H147" s="11"/>
      <c r="I147" s="12"/>
    </row>
    <row r="148" spans="2:9" ht="13.5">
      <c r="B148" s="5"/>
      <c r="C148" s="6"/>
      <c r="D148" s="35"/>
      <c r="E148" s="36" t="s">
        <v>143</v>
      </c>
      <c r="F148" s="13">
        <v>200000</v>
      </c>
      <c r="G148" s="10">
        <f>SUM(F147:F148)</f>
        <v>400000</v>
      </c>
      <c r="H148" s="11"/>
      <c r="I148" s="12"/>
    </row>
    <row r="149" spans="2:9" ht="13.5">
      <c r="B149" s="5"/>
      <c r="C149" s="6"/>
      <c r="D149" s="35"/>
      <c r="E149" s="36" t="s">
        <v>172</v>
      </c>
      <c r="F149" s="9"/>
      <c r="G149" s="10"/>
      <c r="H149" s="11"/>
      <c r="I149" s="12"/>
    </row>
    <row r="150" spans="2:9" ht="13.5">
      <c r="B150" s="5"/>
      <c r="C150" s="6"/>
      <c r="D150" s="35"/>
      <c r="E150" s="36" t="s">
        <v>140</v>
      </c>
      <c r="F150" s="9">
        <v>1000000</v>
      </c>
      <c r="G150" s="10"/>
      <c r="H150" s="11"/>
      <c r="I150" s="12"/>
    </row>
    <row r="151" spans="2:9" ht="13.5">
      <c r="B151" s="5"/>
      <c r="C151" s="6"/>
      <c r="D151" s="35"/>
      <c r="E151" s="36" t="s">
        <v>143</v>
      </c>
      <c r="F151" s="13">
        <v>500000</v>
      </c>
      <c r="G151" s="10">
        <f>SUM(F150:F151)</f>
        <v>1500000</v>
      </c>
      <c r="H151" s="11"/>
      <c r="I151" s="12"/>
    </row>
    <row r="152" spans="2:9" ht="13.5">
      <c r="B152" s="5"/>
      <c r="C152" s="6"/>
      <c r="D152" s="35"/>
      <c r="E152" s="36" t="s">
        <v>237</v>
      </c>
      <c r="F152" s="9"/>
      <c r="G152" s="10"/>
      <c r="H152" s="11"/>
      <c r="I152" s="12"/>
    </row>
    <row r="153" spans="2:9" ht="13.5">
      <c r="B153" s="5"/>
      <c r="C153" s="6"/>
      <c r="D153" s="35"/>
      <c r="E153" s="36" t="s">
        <v>173</v>
      </c>
      <c r="F153" s="9"/>
      <c r="G153" s="10"/>
      <c r="H153" s="11"/>
      <c r="I153" s="12"/>
    </row>
    <row r="154" spans="2:9" ht="13.5">
      <c r="B154" s="5"/>
      <c r="C154" s="6"/>
      <c r="D154" s="35"/>
      <c r="E154" s="36" t="s">
        <v>140</v>
      </c>
      <c r="F154" s="9">
        <v>100000</v>
      </c>
      <c r="G154" s="10"/>
      <c r="H154" s="11"/>
      <c r="I154" s="12"/>
    </row>
    <row r="155" spans="2:9" ht="13.5">
      <c r="B155" s="5"/>
      <c r="C155" s="6"/>
      <c r="D155" s="35"/>
      <c r="E155" s="36" t="s">
        <v>143</v>
      </c>
      <c r="F155" s="13">
        <v>50000</v>
      </c>
      <c r="G155" s="10">
        <f>SUM(F154:F155)</f>
        <v>150000</v>
      </c>
      <c r="H155" s="11"/>
      <c r="I155" s="12"/>
    </row>
    <row r="156" spans="2:9" ht="13.5">
      <c r="B156" s="5"/>
      <c r="C156" s="6"/>
      <c r="D156" s="35"/>
      <c r="E156" s="36" t="s">
        <v>174</v>
      </c>
      <c r="F156" s="9"/>
      <c r="G156" s="10"/>
      <c r="H156" s="11"/>
      <c r="I156" s="12"/>
    </row>
    <row r="157" spans="2:9" ht="13.5">
      <c r="B157" s="5"/>
      <c r="C157" s="6"/>
      <c r="D157" s="35"/>
      <c r="E157" s="36" t="s">
        <v>140</v>
      </c>
      <c r="F157" s="9">
        <v>30000</v>
      </c>
      <c r="G157" s="10"/>
      <c r="H157" s="11"/>
      <c r="I157" s="12"/>
    </row>
    <row r="158" spans="2:9" ht="14.25" thickBot="1">
      <c r="B158" s="17"/>
      <c r="C158" s="18"/>
      <c r="D158" s="61"/>
      <c r="E158" s="62" t="s">
        <v>143</v>
      </c>
      <c r="F158" s="20">
        <v>20000</v>
      </c>
      <c r="G158" s="21">
        <f>SUM(F157:F158)</f>
        <v>50000</v>
      </c>
      <c r="H158" s="23">
        <f>SUM(G125:G158)</f>
        <v>2580000</v>
      </c>
      <c r="I158" s="24"/>
    </row>
    <row r="159" spans="4:8" s="6" customFormat="1" ht="13.5">
      <c r="D159" s="35"/>
      <c r="E159" s="35"/>
      <c r="F159" s="34"/>
      <c r="G159" s="34"/>
      <c r="H159" s="34"/>
    </row>
    <row r="160" spans="4:8" s="6" customFormat="1" ht="13.5">
      <c r="D160" s="35"/>
      <c r="E160" s="35"/>
      <c r="F160" s="34"/>
      <c r="G160" s="34"/>
      <c r="H160" s="34"/>
    </row>
    <row r="161" spans="4:8" s="6" customFormat="1" ht="13.5">
      <c r="D161" s="35"/>
      <c r="E161" s="35"/>
      <c r="F161" s="34"/>
      <c r="G161" s="34"/>
      <c r="H161" s="34"/>
    </row>
    <row r="162" spans="4:8" s="6" customFormat="1" ht="13.5">
      <c r="D162" s="35"/>
      <c r="E162" s="35"/>
      <c r="F162" s="34"/>
      <c r="G162" s="34"/>
      <c r="H162" s="34"/>
    </row>
    <row r="163" spans="4:8" s="6" customFormat="1" ht="13.5">
      <c r="D163" s="35"/>
      <c r="E163" s="35"/>
      <c r="F163" s="34"/>
      <c r="G163" s="34"/>
      <c r="H163" s="34"/>
    </row>
    <row r="164" spans="4:8" s="6" customFormat="1" ht="13.5">
      <c r="D164" s="35"/>
      <c r="E164" s="35"/>
      <c r="F164" s="34"/>
      <c r="G164" s="34"/>
      <c r="H164" s="34"/>
    </row>
    <row r="165" spans="4:8" s="6" customFormat="1" ht="13.5">
      <c r="D165" s="35"/>
      <c r="E165" s="35"/>
      <c r="F165" s="34"/>
      <c r="G165" s="34"/>
      <c r="H165" s="34"/>
    </row>
    <row r="166" spans="4:8" s="6" customFormat="1" ht="21" customHeight="1">
      <c r="D166" s="35"/>
      <c r="E166" s="35"/>
      <c r="F166" s="34"/>
      <c r="G166" s="34"/>
      <c r="H166" s="34"/>
    </row>
    <row r="167" spans="4:8" s="6" customFormat="1" ht="13.5">
      <c r="D167" s="35"/>
      <c r="E167" s="35"/>
      <c r="F167" s="34"/>
      <c r="G167" s="34"/>
      <c r="H167" s="34"/>
    </row>
    <row r="168" spans="2:9" ht="6.75" customHeight="1">
      <c r="B168" s="6"/>
      <c r="C168" s="6"/>
      <c r="D168" s="35"/>
      <c r="E168" s="35"/>
      <c r="F168" s="34"/>
      <c r="G168" s="34"/>
      <c r="H168" s="34"/>
      <c r="I168" s="6"/>
    </row>
    <row r="169" spans="2:9" ht="6.75" customHeight="1" thickBot="1">
      <c r="B169" s="6"/>
      <c r="C169" s="6"/>
      <c r="D169" s="35"/>
      <c r="E169" s="35"/>
      <c r="F169" s="34"/>
      <c r="G169" s="34"/>
      <c r="H169" s="34"/>
      <c r="I169" s="6"/>
    </row>
    <row r="170" spans="2:9" ht="13.5">
      <c r="B170" s="78" t="s">
        <v>55</v>
      </c>
      <c r="C170" s="79"/>
      <c r="D170" s="79"/>
      <c r="E170" s="80"/>
      <c r="F170" s="74" t="s">
        <v>3</v>
      </c>
      <c r="G170" s="75"/>
      <c r="H170" s="76"/>
      <c r="I170" s="45"/>
    </row>
    <row r="171" spans="2:9" ht="13.5">
      <c r="B171" s="5"/>
      <c r="C171" s="6" t="s">
        <v>100</v>
      </c>
      <c r="D171" s="35"/>
      <c r="E171" s="7"/>
      <c r="F171" s="9"/>
      <c r="G171" s="10"/>
      <c r="H171" s="11"/>
      <c r="I171" s="12"/>
    </row>
    <row r="172" spans="2:9" ht="13.5">
      <c r="B172" s="5"/>
      <c r="C172" s="6"/>
      <c r="D172" s="35" t="s">
        <v>175</v>
      </c>
      <c r="E172" s="7"/>
      <c r="F172" s="9"/>
      <c r="G172" s="10"/>
      <c r="H172" s="11"/>
      <c r="I172" s="12"/>
    </row>
    <row r="173" spans="2:9" ht="13.5">
      <c r="B173" s="5"/>
      <c r="C173" s="6"/>
      <c r="D173" s="35"/>
      <c r="E173" s="36" t="s">
        <v>59</v>
      </c>
      <c r="F173" s="9">
        <v>1000000</v>
      </c>
      <c r="G173" s="10"/>
      <c r="H173" s="11"/>
      <c r="I173" s="12"/>
    </row>
    <row r="174" spans="2:9" ht="13.5">
      <c r="B174" s="5"/>
      <c r="C174" s="6"/>
      <c r="D174" s="35"/>
      <c r="E174" s="36" t="s">
        <v>56</v>
      </c>
      <c r="F174" s="9">
        <v>400000</v>
      </c>
      <c r="G174" s="10"/>
      <c r="H174" s="11"/>
      <c r="I174" s="12"/>
    </row>
    <row r="175" spans="2:9" ht="13.5">
      <c r="B175" s="5"/>
      <c r="C175" s="6"/>
      <c r="D175" s="35"/>
      <c r="E175" s="36" t="s">
        <v>95</v>
      </c>
      <c r="F175" s="9">
        <v>250000</v>
      </c>
      <c r="G175" s="10"/>
      <c r="H175" s="11"/>
      <c r="I175" s="12"/>
    </row>
    <row r="176" spans="2:9" ht="13.5">
      <c r="B176" s="5"/>
      <c r="C176" s="6"/>
      <c r="D176" s="35"/>
      <c r="E176" s="36" t="s">
        <v>58</v>
      </c>
      <c r="F176" s="9">
        <v>600000</v>
      </c>
      <c r="G176" s="10"/>
      <c r="H176" s="11"/>
      <c r="I176" s="12"/>
    </row>
    <row r="177" spans="2:9" ht="13.5">
      <c r="B177" s="5"/>
      <c r="C177" s="6"/>
      <c r="D177" s="35"/>
      <c r="E177" s="36" t="s">
        <v>60</v>
      </c>
      <c r="F177" s="13">
        <v>1250000</v>
      </c>
      <c r="G177" s="10">
        <f>SUM(F173:F177)</f>
        <v>3500000</v>
      </c>
      <c r="H177" s="11"/>
      <c r="I177" s="12"/>
    </row>
    <row r="178" spans="2:9" ht="13.5">
      <c r="B178" s="5"/>
      <c r="C178" s="6"/>
      <c r="D178" s="35" t="s">
        <v>176</v>
      </c>
      <c r="E178" s="7"/>
      <c r="F178" s="9"/>
      <c r="G178" s="10"/>
      <c r="H178" s="11"/>
      <c r="I178" s="12"/>
    </row>
    <row r="179" spans="2:9" ht="13.5">
      <c r="B179" s="5"/>
      <c r="C179" s="6"/>
      <c r="D179" s="35"/>
      <c r="E179" s="36" t="s">
        <v>177</v>
      </c>
      <c r="F179" s="9"/>
      <c r="G179" s="10"/>
      <c r="H179" s="11"/>
      <c r="I179" s="12"/>
    </row>
    <row r="180" spans="2:9" ht="13.5">
      <c r="B180" s="5"/>
      <c r="C180" s="6"/>
      <c r="D180" s="35"/>
      <c r="E180" s="36" t="s">
        <v>140</v>
      </c>
      <c r="F180" s="9">
        <v>80000</v>
      </c>
      <c r="G180" s="10"/>
      <c r="H180" s="11"/>
      <c r="I180" s="12"/>
    </row>
    <row r="181" spans="2:9" ht="13.5">
      <c r="B181" s="5"/>
      <c r="C181" s="6"/>
      <c r="D181" s="35"/>
      <c r="E181" s="36" t="s">
        <v>178</v>
      </c>
      <c r="F181" s="9">
        <v>110000</v>
      </c>
      <c r="G181" s="10"/>
      <c r="H181" s="11"/>
      <c r="I181" s="12"/>
    </row>
    <row r="182" spans="2:9" ht="13.5">
      <c r="B182" s="5"/>
      <c r="C182" s="6"/>
      <c r="D182" s="35"/>
      <c r="E182" s="36" t="s">
        <v>143</v>
      </c>
      <c r="F182" s="13">
        <v>10000</v>
      </c>
      <c r="G182" s="10">
        <f>SUM(F180:F182)</f>
        <v>200000</v>
      </c>
      <c r="H182" s="11"/>
      <c r="I182" s="12"/>
    </row>
    <row r="183" spans="2:9" ht="13.5">
      <c r="B183" s="5"/>
      <c r="C183" s="6"/>
      <c r="D183" s="35"/>
      <c r="E183" s="36" t="s">
        <v>179</v>
      </c>
      <c r="F183" s="9"/>
      <c r="G183" s="10"/>
      <c r="H183" s="11"/>
      <c r="I183" s="12"/>
    </row>
    <row r="184" spans="2:9" ht="13.5">
      <c r="B184" s="5"/>
      <c r="C184" s="6"/>
      <c r="D184" s="35"/>
      <c r="E184" s="36" t="s">
        <v>140</v>
      </c>
      <c r="F184" s="9">
        <v>150000</v>
      </c>
      <c r="G184" s="10"/>
      <c r="H184" s="11"/>
      <c r="I184" s="12"/>
    </row>
    <row r="185" spans="2:9" ht="13.5">
      <c r="B185" s="5"/>
      <c r="C185" s="6"/>
      <c r="D185" s="35"/>
      <c r="E185" s="36" t="s">
        <v>154</v>
      </c>
      <c r="F185" s="9">
        <v>50000</v>
      </c>
      <c r="G185" s="10"/>
      <c r="H185" s="11"/>
      <c r="I185" s="12"/>
    </row>
    <row r="186" spans="2:9" ht="13.5">
      <c r="B186" s="5"/>
      <c r="C186" s="6"/>
      <c r="D186" s="35"/>
      <c r="E186" s="36" t="s">
        <v>143</v>
      </c>
      <c r="F186" s="13">
        <v>100000</v>
      </c>
      <c r="G186" s="10">
        <f>SUM(F184:F186)</f>
        <v>300000</v>
      </c>
      <c r="H186" s="11"/>
      <c r="I186" s="12"/>
    </row>
    <row r="187" spans="2:9" ht="13.5">
      <c r="B187" s="5"/>
      <c r="C187" s="6"/>
      <c r="D187" s="35"/>
      <c r="E187" s="36" t="s">
        <v>180</v>
      </c>
      <c r="F187" s="9"/>
      <c r="G187" s="10"/>
      <c r="H187" s="11"/>
      <c r="I187" s="12"/>
    </row>
    <row r="188" spans="2:9" ht="13.5">
      <c r="B188" s="5"/>
      <c r="C188" s="6"/>
      <c r="D188" s="35"/>
      <c r="E188" s="36" t="s">
        <v>140</v>
      </c>
      <c r="F188" s="9">
        <v>80000</v>
      </c>
      <c r="G188" s="10"/>
      <c r="H188" s="11"/>
      <c r="I188" s="12"/>
    </row>
    <row r="189" spans="2:9" ht="13.5">
      <c r="B189" s="5"/>
      <c r="C189" s="6"/>
      <c r="D189" s="35"/>
      <c r="E189" s="36" t="s">
        <v>143</v>
      </c>
      <c r="F189" s="13">
        <v>70000</v>
      </c>
      <c r="G189" s="10">
        <f>SUM(F188:F189)</f>
        <v>150000</v>
      </c>
      <c r="H189" s="11"/>
      <c r="I189" s="12"/>
    </row>
    <row r="190" spans="2:9" ht="13.5">
      <c r="B190" s="5"/>
      <c r="C190" s="6"/>
      <c r="D190" s="35"/>
      <c r="E190" s="36" t="s">
        <v>181</v>
      </c>
      <c r="F190" s="9"/>
      <c r="G190" s="10"/>
      <c r="H190" s="11"/>
      <c r="I190" s="12"/>
    </row>
    <row r="191" spans="2:9" ht="13.5">
      <c r="B191" s="5"/>
      <c r="C191" s="6"/>
      <c r="D191" s="35"/>
      <c r="E191" s="36" t="s">
        <v>148</v>
      </c>
      <c r="F191" s="9">
        <v>850000</v>
      </c>
      <c r="G191" s="10"/>
      <c r="H191" s="11"/>
      <c r="I191" s="12"/>
    </row>
    <row r="192" spans="2:9" ht="13.5">
      <c r="B192" s="5"/>
      <c r="C192" s="6"/>
      <c r="D192" s="35"/>
      <c r="E192" s="36" t="s">
        <v>154</v>
      </c>
      <c r="F192" s="9">
        <v>100000</v>
      </c>
      <c r="G192" s="10"/>
      <c r="H192" s="11"/>
      <c r="I192" s="12"/>
    </row>
    <row r="193" spans="2:9" ht="13.5">
      <c r="B193" s="5"/>
      <c r="C193" s="6"/>
      <c r="D193" s="35"/>
      <c r="E193" s="36" t="s">
        <v>149</v>
      </c>
      <c r="F193" s="9">
        <v>150000</v>
      </c>
      <c r="G193" s="10"/>
      <c r="H193" s="11"/>
      <c r="I193" s="12"/>
    </row>
    <row r="194" spans="2:9" ht="13.5">
      <c r="B194" s="5"/>
      <c r="C194" s="6"/>
      <c r="D194" s="35"/>
      <c r="E194" s="36" t="s">
        <v>140</v>
      </c>
      <c r="F194" s="9">
        <v>600000</v>
      </c>
      <c r="G194" s="10"/>
      <c r="H194" s="11"/>
      <c r="I194" s="12"/>
    </row>
    <row r="195" spans="2:9" ht="13.5">
      <c r="B195" s="5"/>
      <c r="C195" s="6"/>
      <c r="D195" s="35"/>
      <c r="E195" s="36" t="s">
        <v>143</v>
      </c>
      <c r="F195" s="13">
        <v>1300000</v>
      </c>
      <c r="G195" s="10">
        <f>SUM(F191:F195)</f>
        <v>3000000</v>
      </c>
      <c r="H195" s="11"/>
      <c r="I195" s="12"/>
    </row>
    <row r="196" spans="2:9" ht="13.5">
      <c r="B196" s="5"/>
      <c r="C196" s="6"/>
      <c r="D196" s="35" t="s">
        <v>238</v>
      </c>
      <c r="E196" s="7"/>
      <c r="F196" s="8"/>
      <c r="G196" s="10"/>
      <c r="H196" s="11"/>
      <c r="I196" s="12"/>
    </row>
    <row r="197" spans="2:9" ht="13.5">
      <c r="B197" s="5"/>
      <c r="C197" s="6"/>
      <c r="D197" s="35"/>
      <c r="E197" s="36" t="s">
        <v>56</v>
      </c>
      <c r="F197" s="9">
        <v>50000</v>
      </c>
      <c r="G197" s="10"/>
      <c r="H197" s="11"/>
      <c r="I197" s="12"/>
    </row>
    <row r="198" spans="2:9" ht="13.5">
      <c r="B198" s="5"/>
      <c r="C198" s="6"/>
      <c r="D198" s="35"/>
      <c r="E198" s="36" t="s">
        <v>57</v>
      </c>
      <c r="F198" s="9">
        <v>20000</v>
      </c>
      <c r="G198" s="10"/>
      <c r="H198" s="11"/>
      <c r="I198" s="12"/>
    </row>
    <row r="199" spans="2:9" ht="13.5">
      <c r="B199" s="5"/>
      <c r="C199" s="6"/>
      <c r="D199" s="35"/>
      <c r="E199" s="36" t="s">
        <v>60</v>
      </c>
      <c r="F199" s="13">
        <v>80000</v>
      </c>
      <c r="G199" s="10">
        <f>SUM(F197:F199)</f>
        <v>150000</v>
      </c>
      <c r="H199" s="11"/>
      <c r="I199" s="12"/>
    </row>
    <row r="200" spans="2:9" ht="13.5">
      <c r="B200" s="5"/>
      <c r="C200" s="6"/>
      <c r="D200" s="56" t="s">
        <v>182</v>
      </c>
      <c r="E200" s="36"/>
      <c r="F200" s="9"/>
      <c r="G200" s="10"/>
      <c r="H200" s="11"/>
      <c r="I200" s="12"/>
    </row>
    <row r="201" spans="2:9" ht="13.5">
      <c r="B201" s="5"/>
      <c r="C201" s="6"/>
      <c r="D201" s="56"/>
      <c r="E201" s="36" t="s">
        <v>183</v>
      </c>
      <c r="F201" s="9"/>
      <c r="G201" s="10"/>
      <c r="H201" s="11"/>
      <c r="I201" s="12"/>
    </row>
    <row r="202" spans="2:9" ht="13.5">
      <c r="B202" s="5"/>
      <c r="C202" s="6"/>
      <c r="D202" s="35"/>
      <c r="E202" s="36" t="s">
        <v>184</v>
      </c>
      <c r="F202" s="9">
        <v>30000</v>
      </c>
      <c r="G202" s="10"/>
      <c r="H202" s="11"/>
      <c r="I202" s="12"/>
    </row>
    <row r="203" spans="2:9" ht="13.5">
      <c r="B203" s="5"/>
      <c r="C203" s="6"/>
      <c r="D203" s="35"/>
      <c r="E203" s="36" t="s">
        <v>185</v>
      </c>
      <c r="F203" s="9"/>
      <c r="G203" s="10"/>
      <c r="H203" s="11"/>
      <c r="I203" s="12"/>
    </row>
    <row r="204" spans="2:9" ht="13.5">
      <c r="B204" s="5"/>
      <c r="C204" s="6"/>
      <c r="D204" s="35"/>
      <c r="E204" s="36" t="s">
        <v>143</v>
      </c>
      <c r="F204" s="13">
        <v>30000</v>
      </c>
      <c r="G204" s="10">
        <f>SUM(F202:F204)</f>
        <v>60000</v>
      </c>
      <c r="H204" s="11"/>
      <c r="I204" s="12"/>
    </row>
    <row r="205" spans="2:9" ht="13.5">
      <c r="B205" s="5"/>
      <c r="C205" s="6"/>
      <c r="D205" s="58" t="s">
        <v>82</v>
      </c>
      <c r="E205" s="36"/>
      <c r="F205" s="9"/>
      <c r="G205" s="10"/>
      <c r="H205" s="11"/>
      <c r="I205" s="12"/>
    </row>
    <row r="206" spans="2:9" ht="13.5">
      <c r="B206" s="5"/>
      <c r="C206" s="6"/>
      <c r="D206" s="58"/>
      <c r="E206" s="36" t="s">
        <v>59</v>
      </c>
      <c r="F206" s="9">
        <v>4800000</v>
      </c>
      <c r="G206" s="10"/>
      <c r="H206" s="11"/>
      <c r="I206" s="14" t="s">
        <v>102</v>
      </c>
    </row>
    <row r="207" spans="2:9" ht="13.5">
      <c r="B207" s="5"/>
      <c r="C207" s="6"/>
      <c r="D207" s="58"/>
      <c r="E207" s="36" t="s">
        <v>58</v>
      </c>
      <c r="F207" s="9">
        <v>150000</v>
      </c>
      <c r="G207" s="10"/>
      <c r="H207" s="11"/>
      <c r="I207" s="12"/>
    </row>
    <row r="208" spans="2:9" ht="13.5">
      <c r="B208" s="5"/>
      <c r="C208" s="6"/>
      <c r="D208" s="58"/>
      <c r="E208" s="36" t="s">
        <v>95</v>
      </c>
      <c r="F208" s="9">
        <v>150000</v>
      </c>
      <c r="G208" s="10"/>
      <c r="H208" s="11"/>
      <c r="I208" s="12"/>
    </row>
    <row r="209" spans="2:9" ht="13.5">
      <c r="B209" s="5"/>
      <c r="C209" s="6"/>
      <c r="D209" s="58"/>
      <c r="E209" s="36" t="s">
        <v>56</v>
      </c>
      <c r="F209" s="9">
        <v>300000</v>
      </c>
      <c r="G209" s="10"/>
      <c r="H209" s="11"/>
      <c r="I209" s="12"/>
    </row>
    <row r="210" spans="2:9" ht="13.5">
      <c r="B210" s="26"/>
      <c r="C210" s="27"/>
      <c r="D210" s="65"/>
      <c r="E210" s="50" t="s">
        <v>60</v>
      </c>
      <c r="F210" s="13">
        <v>600000</v>
      </c>
      <c r="G210" s="15">
        <f>SUM(F206:F210)</f>
        <v>6000000</v>
      </c>
      <c r="H210" s="16">
        <f>SUM(G177:G210)</f>
        <v>13360000</v>
      </c>
      <c r="I210" s="4"/>
    </row>
    <row r="211" spans="2:9" ht="13.5">
      <c r="B211" s="5"/>
      <c r="C211" s="6" t="s">
        <v>83</v>
      </c>
      <c r="D211" s="35"/>
      <c r="E211" s="7"/>
      <c r="F211" s="9"/>
      <c r="G211" s="10"/>
      <c r="H211" s="11"/>
      <c r="I211" s="12"/>
    </row>
    <row r="212" spans="2:9" ht="13.5">
      <c r="B212" s="5"/>
      <c r="C212" s="6"/>
      <c r="D212" s="35" t="s">
        <v>101</v>
      </c>
      <c r="E212" s="7"/>
      <c r="F212" s="9"/>
      <c r="G212" s="10"/>
      <c r="H212" s="11"/>
      <c r="I212" s="12"/>
    </row>
    <row r="213" spans="2:9" ht="13.5">
      <c r="B213" s="5"/>
      <c r="C213" s="6"/>
      <c r="D213" s="35"/>
      <c r="E213" s="66" t="s">
        <v>240</v>
      </c>
      <c r="F213" s="9"/>
      <c r="G213" s="10"/>
      <c r="H213" s="11"/>
      <c r="I213" s="12"/>
    </row>
    <row r="214" spans="2:9" ht="13.5">
      <c r="B214" s="5"/>
      <c r="C214" s="6"/>
      <c r="D214" s="35"/>
      <c r="E214" s="36" t="s">
        <v>148</v>
      </c>
      <c r="F214" s="9">
        <v>400000</v>
      </c>
      <c r="G214" s="10"/>
      <c r="H214" s="11"/>
      <c r="I214" s="12"/>
    </row>
    <row r="215" spans="2:9" ht="13.5">
      <c r="B215" s="5"/>
      <c r="C215" s="6"/>
      <c r="D215" s="35"/>
      <c r="E215" s="36" t="s">
        <v>143</v>
      </c>
      <c r="F215" s="9">
        <v>100000</v>
      </c>
      <c r="G215" s="10"/>
      <c r="H215" s="11"/>
      <c r="I215" s="12"/>
    </row>
    <row r="216" spans="2:9" ht="13.5">
      <c r="B216" s="5"/>
      <c r="C216" s="6"/>
      <c r="D216" s="35"/>
      <c r="E216" s="36" t="s">
        <v>186</v>
      </c>
      <c r="F216" s="9"/>
      <c r="G216" s="10"/>
      <c r="H216" s="11"/>
      <c r="I216" s="12"/>
    </row>
    <row r="217" spans="2:9" ht="13.5">
      <c r="B217" s="5"/>
      <c r="C217" s="6"/>
      <c r="D217" s="35"/>
      <c r="E217" s="36" t="s">
        <v>148</v>
      </c>
      <c r="F217" s="9">
        <v>80000</v>
      </c>
      <c r="G217" s="10"/>
      <c r="H217" s="11"/>
      <c r="I217" s="12"/>
    </row>
    <row r="218" spans="2:9" ht="13.5">
      <c r="B218" s="5"/>
      <c r="E218" s="36" t="s">
        <v>143</v>
      </c>
      <c r="F218" s="9">
        <v>20000</v>
      </c>
      <c r="G218" s="10">
        <f>SUM(F214:F218)</f>
        <v>600000</v>
      </c>
      <c r="H218" s="11">
        <f>SUM(G212:G218)</f>
        <v>600000</v>
      </c>
      <c r="I218" s="12"/>
    </row>
    <row r="219" spans="2:9" ht="13.5">
      <c r="B219" s="37" t="s">
        <v>62</v>
      </c>
      <c r="C219" s="38"/>
      <c r="D219" s="38"/>
      <c r="E219" s="39"/>
      <c r="F219" s="40"/>
      <c r="G219" s="41"/>
      <c r="H219" s="42">
        <f>H218+H210+H158+H124+H92+H52</f>
        <v>61800000</v>
      </c>
      <c r="I219" s="12"/>
    </row>
    <row r="220" spans="2:9" ht="13.5">
      <c r="B220" s="37" t="s">
        <v>54</v>
      </c>
      <c r="C220" s="38"/>
      <c r="D220" s="38"/>
      <c r="E220" s="39"/>
      <c r="F220" s="40"/>
      <c r="G220" s="41"/>
      <c r="H220" s="42">
        <v>63495000</v>
      </c>
      <c r="I220" s="12"/>
    </row>
    <row r="221" spans="2:9" ht="14.25" thickBot="1">
      <c r="B221" s="17" t="s">
        <v>63</v>
      </c>
      <c r="C221" s="18"/>
      <c r="D221" s="18"/>
      <c r="E221" s="19"/>
      <c r="F221" s="43"/>
      <c r="G221" s="44"/>
      <c r="H221" s="22">
        <f>H220-H219</f>
        <v>1695000</v>
      </c>
      <c r="I221" s="24"/>
    </row>
    <row r="222" spans="6:8" ht="13.5">
      <c r="F222" s="2"/>
      <c r="G222" s="2"/>
      <c r="H222" s="2"/>
    </row>
    <row r="223" spans="6:8" ht="13.5">
      <c r="F223" s="2"/>
      <c r="G223" s="2"/>
      <c r="H223" s="2"/>
    </row>
  </sheetData>
  <sheetProtection/>
  <mergeCells count="10">
    <mergeCell ref="A2:J2"/>
    <mergeCell ref="A3:J3"/>
    <mergeCell ref="B58:E58"/>
    <mergeCell ref="F58:H58"/>
    <mergeCell ref="B170:E170"/>
    <mergeCell ref="F170:H170"/>
    <mergeCell ref="B6:E6"/>
    <mergeCell ref="F6:H6"/>
    <mergeCell ref="B114:E114"/>
    <mergeCell ref="F114:H114"/>
  </mergeCells>
  <printOptions/>
  <pageMargins left="0.3937007874015748" right="0.3937007874015748" top="0.984251968503937" bottom="0.984251968503937" header="0.5118110236220472" footer="0.5118110236220472"/>
  <pageSetup firstPageNumber="5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</dc:creator>
  <cp:keywords/>
  <dc:description/>
  <cp:lastModifiedBy>大西光夫</cp:lastModifiedBy>
  <cp:lastPrinted>2003-07-05T06:43:41Z</cp:lastPrinted>
  <dcterms:created xsi:type="dcterms:W3CDTF">2003-03-31T13:28:42Z</dcterms:created>
  <dcterms:modified xsi:type="dcterms:W3CDTF">2008-08-02T14:30:21Z</dcterms:modified>
  <cp:category/>
  <cp:version/>
  <cp:contentType/>
  <cp:contentStatus/>
</cp:coreProperties>
</file>