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13335" windowHeight="14070" tabRatio="616" activeTab="2"/>
  </bookViews>
  <sheets>
    <sheet name="１３決算-収支計算書" sheetId="1" r:id="rId1"/>
    <sheet name="部門別" sheetId="2" r:id="rId2"/>
    <sheet name="貸借対照表" sheetId="3" r:id="rId3"/>
  </sheets>
  <definedNames/>
  <calcPr fullCalcOnLoad="1"/>
</workbook>
</file>

<file path=xl/sharedStrings.xml><?xml version="1.0" encoding="utf-8"?>
<sst xmlns="http://schemas.openxmlformats.org/spreadsheetml/2006/main" count="237" uniqueCount="222">
  <si>
    <t>I　経常収入の部</t>
  </si>
  <si>
    <t>II　経常支出の部</t>
  </si>
  <si>
    <t>経常収入合計</t>
  </si>
  <si>
    <t>2　借入金収入</t>
  </si>
  <si>
    <t>3　繰入金収入</t>
  </si>
  <si>
    <t>Ⅳ　その他資金支出の部</t>
  </si>
  <si>
    <t>1)什器備品購入支出</t>
  </si>
  <si>
    <t>1)長期借入金収入</t>
  </si>
  <si>
    <t>その他資金収入合計</t>
  </si>
  <si>
    <t>その他資金支出合計</t>
  </si>
  <si>
    <t>１）入会金収入</t>
  </si>
  <si>
    <t>３）賛助会員会費収入</t>
  </si>
  <si>
    <t>４）利用会員会費収入</t>
  </si>
  <si>
    <t>事業費</t>
  </si>
  <si>
    <t>管理費</t>
  </si>
  <si>
    <t>予備費</t>
  </si>
  <si>
    <t>つなぐ輪</t>
  </si>
  <si>
    <t>Ｄ）相談・助言事業費</t>
  </si>
  <si>
    <t>Ｆ）事務局代行事業費</t>
  </si>
  <si>
    <t>経常支出合計</t>
  </si>
  <si>
    <t>経常収支</t>
  </si>
  <si>
    <t>事　　業</t>
  </si>
  <si>
    <t>管　理</t>
  </si>
  <si>
    <t>一　般</t>
  </si>
  <si>
    <t>本来事業</t>
  </si>
  <si>
    <t>設立時正味財産額</t>
  </si>
  <si>
    <t>正味財産合計</t>
  </si>
  <si>
    <t>特定非営利活動法人　ボランタリーネイバーズ</t>
  </si>
  <si>
    <t>まちコミ</t>
  </si>
  <si>
    <t>２）正会員会費収入</t>
  </si>
  <si>
    <t>2　事業収入</t>
  </si>
  <si>
    <t>3　寄付金収入</t>
  </si>
  <si>
    <t>Ａ）研修事業費</t>
  </si>
  <si>
    <t>&gt;&gt;43,577</t>
  </si>
  <si>
    <t>Ｂ）啓発・情報提供事業費</t>
  </si>
  <si>
    <t>&gt;&gt;5,460</t>
  </si>
  <si>
    <t>Ｃ）研究調査･提言事業費</t>
  </si>
  <si>
    <t>&gt;&gt;72,480</t>
  </si>
  <si>
    <t>&gt;&gt;0</t>
  </si>
  <si>
    <t>Ｅ）ネットワーク促進事業費</t>
  </si>
  <si>
    <t>&gt;&gt;50,351</t>
  </si>
  <si>
    <t>&gt;&gt;13,656,837</t>
  </si>
  <si>
    <t>&gt;&gt;6,916,791</t>
  </si>
  <si>
    <t>&gt;&gt;0</t>
  </si>
  <si>
    <t>1　固定資産売却収入</t>
  </si>
  <si>
    <t>1　固定資産取得支出</t>
  </si>
  <si>
    <t>2　借入金返済支出</t>
  </si>
  <si>
    <t>当期収支差額</t>
  </si>
  <si>
    <t>次期繰越収支差額</t>
  </si>
  <si>
    <t>ＩＩＩ　その他資金収入の部</t>
  </si>
  <si>
    <t>Ｖ　正味財産増加の部</t>
  </si>
  <si>
    <t>設立時資金有高</t>
  </si>
  <si>
    <t>（単位：円）</t>
  </si>
  <si>
    <t>１）役員報酬</t>
  </si>
  <si>
    <t>1　会費収入</t>
  </si>
  <si>
    <t>4  雑収入</t>
  </si>
  <si>
    <t>１）受取利息</t>
  </si>
  <si>
    <t>２）雑収入</t>
  </si>
  <si>
    <t>Ａ）研修事業収入</t>
  </si>
  <si>
    <t>Ｂ）啓発・情報提供事業収入</t>
  </si>
  <si>
    <t>Ｃ）研究調査･提言事業収入</t>
  </si>
  <si>
    <t>Ｄ）相談・助言事業収入</t>
  </si>
  <si>
    <t>Ｅ）ネットワーク促進事業収入</t>
  </si>
  <si>
    <t>Ｆ）事務局代行事業収入</t>
  </si>
  <si>
    <t>Ｇ）愛知つなぐ輪映像祭事業費</t>
  </si>
  <si>
    <t>Ｈ）なごや・まちコミ映像祭事業費</t>
  </si>
  <si>
    <t>２）給料手当　</t>
  </si>
  <si>
    <t>３）旅費交通費　</t>
  </si>
  <si>
    <t>４）会場費</t>
  </si>
  <si>
    <t>５）会議費</t>
  </si>
  <si>
    <t>６）通信運搬費</t>
  </si>
  <si>
    <t>７）消耗品費</t>
  </si>
  <si>
    <t>８）印刷製本費</t>
  </si>
  <si>
    <t>９）賃借料</t>
  </si>
  <si>
    <t>10）水道光熱費</t>
  </si>
  <si>
    <t>11）租税公課</t>
  </si>
  <si>
    <t>12)研修費</t>
  </si>
  <si>
    <t>13)新聞図書費</t>
  </si>
  <si>
    <t>14）修繕費</t>
  </si>
  <si>
    <t>15）器具備品費</t>
  </si>
  <si>
    <t>16）保険料</t>
  </si>
  <si>
    <t>17)業務委託費</t>
  </si>
  <si>
    <t>18)雑費</t>
  </si>
  <si>
    <t>1)当期収支差額</t>
  </si>
  <si>
    <t>2)固定資産受贈額</t>
  </si>
  <si>
    <t>3)固定資産購入額</t>
  </si>
  <si>
    <t>2　負債減少額</t>
  </si>
  <si>
    <t>増加額合計</t>
  </si>
  <si>
    <t>VI　正味財産減少の部</t>
  </si>
  <si>
    <t>1　資産増加額</t>
  </si>
  <si>
    <t>1　資産減少額</t>
  </si>
  <si>
    <t>1)固定資産除却額</t>
  </si>
  <si>
    <t>2)減価償却額</t>
  </si>
  <si>
    <t>2　負債増加額</t>
  </si>
  <si>
    <t>減少額合計</t>
  </si>
  <si>
    <t>修正予算額</t>
  </si>
  <si>
    <t>決算額</t>
  </si>
  <si>
    <t>差　異</t>
  </si>
  <si>
    <t>事業別収支計算書・事業報告書参照</t>
  </si>
  <si>
    <t>理事８名より</t>
  </si>
  <si>
    <t>ＴＥＬ、ＦＡＸ、ケーブル接続料</t>
  </si>
  <si>
    <t>ＮＰＯ政策研修会、ＮＰＯ学会</t>
  </si>
  <si>
    <t>名刺、パンフレット</t>
  </si>
  <si>
    <t>中古コピー機ドラム損傷により廃棄</t>
  </si>
  <si>
    <t>個人(@10,000) 4名</t>
  </si>
  <si>
    <t>団体・個人（@3,000）56名</t>
  </si>
  <si>
    <t>団体・個人(@3,000) 50名</t>
  </si>
  <si>
    <t>日本財団￥1,000,000（里山セミナー）</t>
  </si>
  <si>
    <t>愛知県委託￥17,000,000</t>
  </si>
  <si>
    <t>名古屋都市センター委託￥7,875,000</t>
  </si>
  <si>
    <t>文具</t>
  </si>
  <si>
    <t>ＤＶカメラ・ＰＣ保険料（\106,180）、</t>
  </si>
  <si>
    <t>労災保険（\72,610）</t>
  </si>
  <si>
    <t>理事より￥1,650,280　その他16名</t>
  </si>
  <si>
    <t>ノートＰＣ（\244,545）、コピー機（\151,000、\284,025）、Ｗデッキ（\272,790）、ＤＶカメラ（\220,000）、ＰＣ一式（\572,486）</t>
  </si>
  <si>
    <t>団体(@10,000) 6名、個人(@5,000) 72名</t>
  </si>
  <si>
    <t>ソニー㈱より映像編集機器・ＤＶカメラ</t>
  </si>
  <si>
    <t>（Ｈ１３．４．８）</t>
  </si>
  <si>
    <t>（Ｈ１３．１２．１９）</t>
  </si>
  <si>
    <t>（Ｈ１４．４．３０）</t>
  </si>
  <si>
    <t>科　　　目</t>
  </si>
  <si>
    <t>備　　考</t>
  </si>
  <si>
    <t>Ｈ）なごや・まちコミ映像祭事業</t>
  </si>
  <si>
    <t>Ｇ）愛知つなぐ輪映像祭事業</t>
  </si>
  <si>
    <t>当期正味財産増加額</t>
  </si>
  <si>
    <t>第1期：平成13年6月28日から平成14年4月30日まで</t>
  </si>
  <si>
    <t>当初予算額</t>
  </si>
  <si>
    <t>平成１３年度 「特定非営利活動に係る事業会計」 収支計算書</t>
  </si>
  <si>
    <t>19)諸謝金</t>
  </si>
  <si>
    <t>【参考】平成13年度　「特定非営利活動に係る事業会計」 部門別収支計算書</t>
  </si>
  <si>
    <t>平成13年6月28日から平成14年4月30日まで</t>
  </si>
  <si>
    <t>特定非営利活動法人　ボランタリーネイバーズ</t>
  </si>
  <si>
    <t>（単位：円）</t>
  </si>
  <si>
    <t>　</t>
  </si>
  <si>
    <t>科　目</t>
  </si>
  <si>
    <t>研　修</t>
  </si>
  <si>
    <t>情報提供</t>
  </si>
  <si>
    <t>研究調査</t>
  </si>
  <si>
    <t>相談助言</t>
  </si>
  <si>
    <t>ネットワーク</t>
  </si>
  <si>
    <t>事務局代行</t>
  </si>
  <si>
    <t>つなぐ輪</t>
  </si>
  <si>
    <t>合　計</t>
  </si>
  <si>
    <t>Ｉ．経常収入</t>
  </si>
  <si>
    <t>入会金収入</t>
  </si>
  <si>
    <t>正会員会費収入</t>
  </si>
  <si>
    <t>賛助会費収入</t>
  </si>
  <si>
    <t>利用会費収入</t>
  </si>
  <si>
    <t>事業収入</t>
  </si>
  <si>
    <t>寄付金収入</t>
  </si>
  <si>
    <t>受取利息</t>
  </si>
  <si>
    <t>雑収入</t>
  </si>
  <si>
    <t>経常収入合計</t>
  </si>
  <si>
    <t>ＩＩ．経常支出</t>
  </si>
  <si>
    <t>役員報酬</t>
  </si>
  <si>
    <t>給料手当</t>
  </si>
  <si>
    <t>旅費交通費</t>
  </si>
  <si>
    <t>会場費</t>
  </si>
  <si>
    <t>会議費</t>
  </si>
  <si>
    <t>通信運搬費</t>
  </si>
  <si>
    <t>消耗品費</t>
  </si>
  <si>
    <t>印刷製本費</t>
  </si>
  <si>
    <t>賃借料</t>
  </si>
  <si>
    <t>水道光熱費</t>
  </si>
  <si>
    <t>租税公課</t>
  </si>
  <si>
    <t>研修費</t>
  </si>
  <si>
    <t>新聞図書費</t>
  </si>
  <si>
    <t>修繕費</t>
  </si>
  <si>
    <t>器具備品費</t>
  </si>
  <si>
    <t>保険料</t>
  </si>
  <si>
    <t>業務委託費</t>
  </si>
  <si>
    <t>雑費</t>
  </si>
  <si>
    <t>諸謝金</t>
  </si>
  <si>
    <t>経常支出合計</t>
  </si>
  <si>
    <t>ＩＩＩ．その他資金収入</t>
  </si>
  <si>
    <t>借入金収入</t>
  </si>
  <si>
    <t>ＩＶ．その他資金支出</t>
  </si>
  <si>
    <t>備品取得支出</t>
  </si>
  <si>
    <t>その他資金支出合計</t>
  </si>
  <si>
    <t>当期収支差額</t>
  </si>
  <si>
    <t>Ｖ．正味財産増加の部</t>
  </si>
  <si>
    <t>当期収支差額</t>
  </si>
  <si>
    <t>固定資産受贈額</t>
  </si>
  <si>
    <t>固定資産購入額</t>
  </si>
  <si>
    <t>増加額合計</t>
  </si>
  <si>
    <t>ＶＩ．正味財産減少の部</t>
  </si>
  <si>
    <t>固定資産除却額</t>
  </si>
  <si>
    <t>減価償却額</t>
  </si>
  <si>
    <t>借入金増加額</t>
  </si>
  <si>
    <t>減少額合計</t>
  </si>
  <si>
    <r>
      <t>科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目・摘　要</t>
    </r>
  </si>
  <si>
    <r>
      <t>金</t>
    </r>
    <r>
      <rPr>
        <sz val="10.5"/>
        <rFont val="Century"/>
        <family val="1"/>
      </rPr>
      <t xml:space="preserve">  </t>
    </r>
    <r>
      <rPr>
        <sz val="10.5"/>
        <rFont val="ＭＳ Ｐゴシック"/>
        <family val="3"/>
      </rPr>
      <t>額</t>
    </r>
  </si>
  <si>
    <t>Ⅰ 資産の部</t>
  </si>
  <si>
    <t xml:space="preserve">  1 流動資産</t>
  </si>
  <si>
    <t xml:space="preserve">      現金預金</t>
  </si>
  <si>
    <t xml:space="preserve">    未収入金</t>
  </si>
  <si>
    <t>流動資産合計</t>
  </si>
  <si>
    <t xml:space="preserve"> </t>
  </si>
  <si>
    <t xml:space="preserve">  2 固定資産</t>
  </si>
  <si>
    <t>什器備品</t>
  </si>
  <si>
    <t>減価償却累計額</t>
  </si>
  <si>
    <t>△2,072,164</t>
  </si>
  <si>
    <t>固定資産合計</t>
  </si>
  <si>
    <t>資産合計</t>
  </si>
  <si>
    <t>Ⅱ 負債の部</t>
  </si>
  <si>
    <t xml:space="preserve">  1 流動負債</t>
  </si>
  <si>
    <t xml:space="preserve">       短期借入金</t>
  </si>
  <si>
    <t>未払金</t>
  </si>
  <si>
    <t xml:space="preserve">       預り金</t>
  </si>
  <si>
    <t>流動負債合計</t>
  </si>
  <si>
    <t xml:space="preserve">  2 固定負債</t>
  </si>
  <si>
    <t>長期借入金</t>
  </si>
  <si>
    <t>固定負債合計</t>
  </si>
  <si>
    <t>負債合計</t>
  </si>
  <si>
    <t>Ⅲ 正味財産の部</t>
  </si>
  <si>
    <t>　　　　設立時正味財産在高</t>
  </si>
  <si>
    <t>　　　　当期正味財産増加額</t>
  </si>
  <si>
    <t>正味財産合計</t>
  </si>
  <si>
    <r>
      <t>　　　　　　　</t>
    </r>
    <r>
      <rPr>
        <b/>
        <sz val="10.5"/>
        <rFont val="ＭＳ Ｐゴシック"/>
        <family val="3"/>
      </rPr>
      <t>負債及び正味財産合計　</t>
    </r>
  </si>
  <si>
    <t>平成１３年度　「特定非営利活動に係る事業会計」 貸借対照表</t>
  </si>
  <si>
    <t>平成１４年４月３0日現在</t>
  </si>
  <si>
    <t>単位（円）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</si>
</sst>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_);[Red]\(#,##0\)"/>
    <numFmt numFmtId="183" formatCode="0.0%"/>
    <numFmt numFmtId="184" formatCode="0.000%"/>
    <numFmt numFmtId="185" formatCode="[$€-2]\ #,##0.00_);[Red]\([$€-2]\ #,##0.00\)"/>
  </numFmts>
  <fonts count="54"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i/>
      <sz val="8.5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Century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.5"/>
      <name val="Century"/>
      <family val="1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38" fontId="3" fillId="0" borderId="0" xfId="48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38" fontId="0" fillId="0" borderId="0" xfId="48" applyAlignment="1">
      <alignment horizontal="right"/>
    </xf>
    <xf numFmtId="0" fontId="0" fillId="0" borderId="0" xfId="0" applyBorder="1" applyAlignment="1">
      <alignment/>
    </xf>
    <xf numFmtId="38" fontId="3" fillId="0" borderId="10" xfId="48" applyFont="1" applyBorder="1" applyAlignment="1">
      <alignment horizontal="right"/>
    </xf>
    <xf numFmtId="38" fontId="3" fillId="0" borderId="0" xfId="48" applyFont="1" applyBorder="1" applyAlignment="1">
      <alignment/>
    </xf>
    <xf numFmtId="0" fontId="0" fillId="0" borderId="10" xfId="0" applyBorder="1" applyAlignment="1">
      <alignment/>
    </xf>
    <xf numFmtId="38" fontId="3" fillId="0" borderId="12" xfId="48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3" fillId="0" borderId="12" xfId="48" applyFont="1" applyFill="1" applyBorder="1" applyAlignment="1">
      <alignment horizontal="right"/>
    </xf>
    <xf numFmtId="38" fontId="1" fillId="0" borderId="12" xfId="48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3" fillId="0" borderId="0" xfId="48" applyFont="1" applyAlignment="1">
      <alignment/>
    </xf>
    <xf numFmtId="38" fontId="1" fillId="0" borderId="16" xfId="48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3" fillId="0" borderId="10" xfId="48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38" fontId="0" fillId="0" borderId="0" xfId="48" applyFont="1" applyAlignment="1">
      <alignment/>
    </xf>
    <xf numFmtId="38" fontId="1" fillId="33" borderId="12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3" fillId="0" borderId="12" xfId="48" applyFont="1" applyBorder="1" applyAlignment="1">
      <alignment/>
    </xf>
    <xf numFmtId="0" fontId="1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38" fontId="3" fillId="34" borderId="20" xfId="48" applyFont="1" applyFill="1" applyBorder="1" applyAlignment="1">
      <alignment horizontal="right"/>
    </xf>
    <xf numFmtId="0" fontId="3" fillId="34" borderId="19" xfId="0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0" fontId="7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8" fontId="3" fillId="34" borderId="12" xfId="48" applyFont="1" applyFill="1" applyBorder="1" applyAlignment="1">
      <alignment horizontal="right"/>
    </xf>
    <xf numFmtId="38" fontId="3" fillId="34" borderId="0" xfId="48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38" fontId="3" fillId="34" borderId="12" xfId="0" applyNumberFormat="1" applyFont="1" applyFill="1" applyBorder="1" applyAlignment="1">
      <alignment horizontal="right"/>
    </xf>
    <xf numFmtId="38" fontId="0" fillId="34" borderId="12" xfId="48" applyFill="1" applyBorder="1" applyAlignment="1">
      <alignment horizontal="right"/>
    </xf>
    <xf numFmtId="38" fontId="3" fillId="34" borderId="0" xfId="48" applyFont="1" applyFill="1" applyBorder="1" applyAlignment="1">
      <alignment horizontal="right"/>
    </xf>
    <xf numFmtId="38" fontId="3" fillId="34" borderId="12" xfId="48" applyFont="1" applyFill="1" applyBorder="1" applyAlignment="1">
      <alignment/>
    </xf>
    <xf numFmtId="0" fontId="0" fillId="34" borderId="0" xfId="0" applyFill="1" applyAlignment="1">
      <alignment/>
    </xf>
    <xf numFmtId="38" fontId="3" fillId="34" borderId="21" xfId="48" applyFont="1" applyFill="1" applyBorder="1" applyAlignment="1">
      <alignment horizontal="right"/>
    </xf>
    <xf numFmtId="38" fontId="0" fillId="34" borderId="21" xfId="48" applyFill="1" applyBorder="1" applyAlignment="1">
      <alignment horizontal="right"/>
    </xf>
    <xf numFmtId="38" fontId="3" fillId="34" borderId="22" xfId="48" applyFont="1" applyFill="1" applyBorder="1" applyAlignment="1">
      <alignment horizontal="right"/>
    </xf>
    <xf numFmtId="38" fontId="5" fillId="34" borderId="12" xfId="0" applyNumberFormat="1" applyFont="1" applyFill="1" applyBorder="1" applyAlignment="1">
      <alignment/>
    </xf>
    <xf numFmtId="38" fontId="3" fillId="34" borderId="10" xfId="48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38" fontId="3" fillId="34" borderId="11" xfId="48" applyFont="1" applyFill="1" applyBorder="1" applyAlignment="1">
      <alignment/>
    </xf>
    <xf numFmtId="0" fontId="7" fillId="34" borderId="10" xfId="0" applyFont="1" applyFill="1" applyBorder="1" applyAlignment="1">
      <alignment/>
    </xf>
    <xf numFmtId="38" fontId="3" fillId="34" borderId="11" xfId="48" applyFont="1" applyFill="1" applyBorder="1" applyAlignment="1">
      <alignment horizontal="right"/>
    </xf>
    <xf numFmtId="38" fontId="0" fillId="34" borderId="0" xfId="48" applyFill="1" applyAlignment="1">
      <alignment horizontal="right"/>
    </xf>
    <xf numFmtId="38" fontId="3" fillId="34" borderId="0" xfId="48" applyFont="1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11" xfId="0" applyFill="1" applyBorder="1" applyAlignment="1">
      <alignment horizontal="left"/>
    </xf>
    <xf numFmtId="38" fontId="3" fillId="34" borderId="22" xfId="48" applyFont="1" applyFill="1" applyBorder="1" applyAlignment="1">
      <alignment/>
    </xf>
    <xf numFmtId="38" fontId="1" fillId="34" borderId="12" xfId="48" applyFont="1" applyFill="1" applyBorder="1" applyAlignment="1">
      <alignment horizontal="right"/>
    </xf>
    <xf numFmtId="38" fontId="7" fillId="34" borderId="0" xfId="0" applyNumberFormat="1" applyFont="1" applyFill="1" applyBorder="1" applyAlignment="1">
      <alignment/>
    </xf>
    <xf numFmtId="38" fontId="3" fillId="34" borderId="21" xfId="48" applyFont="1" applyFill="1" applyBorder="1" applyAlignment="1">
      <alignment/>
    </xf>
    <xf numFmtId="38" fontId="3" fillId="34" borderId="23" xfId="48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38" fontId="0" fillId="35" borderId="0" xfId="48" applyFill="1" applyAlignment="1">
      <alignment horizontal="right"/>
    </xf>
    <xf numFmtId="38" fontId="3" fillId="35" borderId="0" xfId="48" applyFont="1" applyFill="1" applyAlignment="1">
      <alignment/>
    </xf>
    <xf numFmtId="38" fontId="3" fillId="35" borderId="12" xfId="48" applyFont="1" applyFill="1" applyBorder="1" applyAlignment="1">
      <alignment/>
    </xf>
    <xf numFmtId="38" fontId="3" fillId="35" borderId="21" xfId="48" applyFont="1" applyFill="1" applyBorder="1" applyAlignment="1">
      <alignment/>
    </xf>
    <xf numFmtId="38" fontId="0" fillId="0" borderId="0" xfId="48" applyBorder="1" applyAlignment="1">
      <alignment horizontal="right"/>
    </xf>
    <xf numFmtId="38" fontId="1" fillId="33" borderId="10" xfId="48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0" fillId="0" borderId="12" xfId="48" applyFill="1" applyBorder="1" applyAlignment="1">
      <alignment horizontal="right"/>
    </xf>
    <xf numFmtId="0" fontId="5" fillId="34" borderId="10" xfId="0" applyFont="1" applyFill="1" applyBorder="1" applyAlignment="1">
      <alignment/>
    </xf>
    <xf numFmtId="38" fontId="1" fillId="34" borderId="12" xfId="48" applyFont="1" applyFill="1" applyBorder="1" applyAlignment="1">
      <alignment/>
    </xf>
    <xf numFmtId="38" fontId="1" fillId="34" borderId="11" xfId="48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12" xfId="0" applyFill="1" applyBorder="1" applyAlignment="1">
      <alignment horizontal="right"/>
    </xf>
    <xf numFmtId="38" fontId="1" fillId="34" borderId="10" xfId="48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 horizontal="right"/>
    </xf>
    <xf numFmtId="38" fontId="3" fillId="0" borderId="0" xfId="48" applyFont="1" applyFill="1" applyAlignment="1">
      <alignment/>
    </xf>
    <xf numFmtId="38" fontId="3" fillId="0" borderId="12" xfId="48" applyFont="1" applyFill="1" applyBorder="1" applyAlignment="1">
      <alignment/>
    </xf>
    <xf numFmtId="0" fontId="0" fillId="0" borderId="2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38" fontId="3" fillId="0" borderId="21" xfId="48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38" fontId="5" fillId="34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38" fontId="3" fillId="34" borderId="10" xfId="48" applyFont="1" applyFill="1" applyBorder="1" applyAlignment="1">
      <alignment/>
    </xf>
    <xf numFmtId="38" fontId="3" fillId="34" borderId="13" xfId="48" applyFont="1" applyFill="1" applyBorder="1" applyAlignment="1">
      <alignment/>
    </xf>
    <xf numFmtId="38" fontId="3" fillId="35" borderId="20" xfId="48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38" fontId="4" fillId="36" borderId="28" xfId="48" applyFont="1" applyFill="1" applyBorder="1" applyAlignment="1">
      <alignment/>
    </xf>
    <xf numFmtId="38" fontId="4" fillId="0" borderId="28" xfId="48" applyFont="1" applyFill="1" applyBorder="1" applyAlignment="1">
      <alignment/>
    </xf>
    <xf numFmtId="38" fontId="4" fillId="36" borderId="26" xfId="48" applyFont="1" applyFill="1" applyBorder="1" applyAlignment="1">
      <alignment/>
    </xf>
    <xf numFmtId="38" fontId="4" fillId="0" borderId="29" xfId="48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38" fontId="4" fillId="36" borderId="32" xfId="48" applyFont="1" applyFill="1" applyBorder="1" applyAlignment="1">
      <alignment/>
    </xf>
    <xf numFmtId="38" fontId="4" fillId="0" borderId="32" xfId="48" applyFont="1" applyFill="1" applyBorder="1" applyAlignment="1">
      <alignment/>
    </xf>
    <xf numFmtId="38" fontId="4" fillId="36" borderId="30" xfId="48" applyFont="1" applyFill="1" applyBorder="1" applyAlignment="1">
      <alignment/>
    </xf>
    <xf numFmtId="38" fontId="4" fillId="0" borderId="33" xfId="48" applyFont="1" applyFill="1" applyBorder="1" applyAlignment="1">
      <alignment/>
    </xf>
    <xf numFmtId="38" fontId="4" fillId="36" borderId="34" xfId="48" applyFont="1" applyFill="1" applyBorder="1" applyAlignment="1">
      <alignment/>
    </xf>
    <xf numFmtId="38" fontId="4" fillId="0" borderId="34" xfId="48" applyFont="1" applyFill="1" applyBorder="1" applyAlignment="1">
      <alignment/>
    </xf>
    <xf numFmtId="38" fontId="4" fillId="36" borderId="35" xfId="48" applyFont="1" applyFill="1" applyBorder="1" applyAlignment="1">
      <alignment/>
    </xf>
    <xf numFmtId="38" fontId="4" fillId="0" borderId="36" xfId="48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14" fillId="36" borderId="37" xfId="48" applyFont="1" applyFill="1" applyBorder="1" applyAlignment="1">
      <alignment/>
    </xf>
    <xf numFmtId="38" fontId="14" fillId="0" borderId="37" xfId="48" applyFont="1" applyFill="1" applyBorder="1" applyAlignment="1">
      <alignment/>
    </xf>
    <xf numFmtId="38" fontId="14" fillId="36" borderId="38" xfId="48" applyFont="1" applyFill="1" applyBorder="1" applyAlignment="1">
      <alignment/>
    </xf>
    <xf numFmtId="38" fontId="14" fillId="0" borderId="39" xfId="48" applyFont="1" applyFill="1" applyBorder="1" applyAlignment="1">
      <alignment/>
    </xf>
    <xf numFmtId="0" fontId="12" fillId="0" borderId="30" xfId="0" applyFont="1" applyFill="1" applyBorder="1" applyAlignment="1">
      <alignment/>
    </xf>
    <xf numFmtId="38" fontId="4" fillId="0" borderId="40" xfId="48" applyFont="1" applyFill="1" applyBorder="1" applyAlignment="1">
      <alignment/>
    </xf>
    <xf numFmtId="0" fontId="4" fillId="0" borderId="0" xfId="0" applyFont="1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33" fillId="0" borderId="43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justify" wrapText="1"/>
    </xf>
    <xf numFmtId="0" fontId="32" fillId="0" borderId="45" xfId="0" applyFont="1" applyBorder="1" applyAlignment="1">
      <alignment horizontal="right" wrapText="1"/>
    </xf>
    <xf numFmtId="0" fontId="35" fillId="0" borderId="45" xfId="0" applyFont="1" applyBorder="1" applyAlignment="1">
      <alignment horizontal="right" wrapText="1"/>
    </xf>
    <xf numFmtId="0" fontId="32" fillId="0" borderId="45" xfId="0" applyFont="1" applyBorder="1" applyAlignment="1">
      <alignment horizontal="justify" wrapText="1"/>
    </xf>
    <xf numFmtId="3" fontId="33" fillId="0" borderId="45" xfId="0" applyNumberFormat="1" applyFont="1" applyBorder="1" applyAlignment="1">
      <alignment horizontal="right" wrapText="1"/>
    </xf>
    <xf numFmtId="0" fontId="32" fillId="0" borderId="46" xfId="0" applyFont="1" applyBorder="1" applyAlignment="1">
      <alignment horizontal="right" wrapText="1"/>
    </xf>
    <xf numFmtId="0" fontId="34" fillId="0" borderId="44" xfId="0" applyFont="1" applyBorder="1" applyAlignment="1">
      <alignment horizontal="center" wrapText="1"/>
    </xf>
    <xf numFmtId="3" fontId="34" fillId="0" borderId="45" xfId="0" applyNumberFormat="1" applyFont="1" applyBorder="1" applyAlignment="1">
      <alignment horizontal="right" wrapText="1"/>
    </xf>
    <xf numFmtId="0" fontId="33" fillId="0" borderId="45" xfId="0" applyFont="1" applyBorder="1" applyAlignment="1">
      <alignment horizontal="right" wrapText="1"/>
    </xf>
    <xf numFmtId="0" fontId="35" fillId="0" borderId="46" xfId="0" applyFont="1" applyBorder="1" applyAlignment="1">
      <alignment horizontal="right" wrapText="1"/>
    </xf>
    <xf numFmtId="3" fontId="34" fillId="0" borderId="46" xfId="0" applyNumberFormat="1" applyFont="1" applyBorder="1" applyAlignment="1">
      <alignment horizontal="right" wrapText="1"/>
    </xf>
    <xf numFmtId="3" fontId="34" fillId="0" borderId="47" xfId="0" applyNumberFormat="1" applyFont="1" applyBorder="1" applyAlignment="1">
      <alignment horizontal="right" wrapText="1"/>
    </xf>
    <xf numFmtId="0" fontId="35" fillId="0" borderId="45" xfId="0" applyFont="1" applyBorder="1" applyAlignment="1">
      <alignment horizontal="justify" wrapText="1"/>
    </xf>
    <xf numFmtId="3" fontId="33" fillId="0" borderId="46" xfId="0" applyNumberFormat="1" applyFont="1" applyBorder="1" applyAlignment="1">
      <alignment horizontal="right" wrapText="1"/>
    </xf>
    <xf numFmtId="0" fontId="33" fillId="0" borderId="44" xfId="0" applyFont="1" applyBorder="1" applyAlignment="1">
      <alignment horizontal="center" wrapText="1"/>
    </xf>
    <xf numFmtId="0" fontId="32" fillId="0" borderId="45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33" fillId="0" borderId="48" xfId="0" applyFont="1" applyBorder="1" applyAlignment="1">
      <alignment horizontal="justify" wrapText="1"/>
    </xf>
    <xf numFmtId="0" fontId="33" fillId="0" borderId="49" xfId="0" applyFont="1" applyBorder="1" applyAlignment="1">
      <alignment horizontal="center" vertical="top" wrapText="1"/>
    </xf>
    <xf numFmtId="0" fontId="33" fillId="0" borderId="50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0" borderId="44" xfId="0" applyFont="1" applyBorder="1" applyAlignment="1">
      <alignment horizontal="right" wrapText="1"/>
    </xf>
    <xf numFmtId="0" fontId="32" fillId="0" borderId="44" xfId="0" applyFont="1" applyBorder="1" applyAlignment="1">
      <alignment horizontal="justify" wrapText="1"/>
    </xf>
    <xf numFmtId="0" fontId="34" fillId="0" borderId="44" xfId="0" applyFont="1" applyBorder="1" applyAlignment="1">
      <alignment horizontal="center" wrapText="1"/>
    </xf>
    <xf numFmtId="0" fontId="35" fillId="0" borderId="44" xfId="0" applyFont="1" applyBorder="1" applyAlignment="1">
      <alignment horizontal="right" wrapText="1"/>
    </xf>
    <xf numFmtId="0" fontId="32" fillId="0" borderId="52" xfId="0" applyFont="1" applyBorder="1" applyAlignment="1">
      <alignment horizontal="justify" wrapText="1"/>
    </xf>
    <xf numFmtId="0" fontId="35" fillId="0" borderId="44" xfId="0" applyFont="1" applyBorder="1" applyAlignment="1">
      <alignment horizontal="justify" wrapText="1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3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9"/>
  <sheetViews>
    <sheetView zoomScalePageLayoutView="0" workbookViewId="0" topLeftCell="A1">
      <selection activeCell="O74" sqref="O74"/>
    </sheetView>
  </sheetViews>
  <sheetFormatPr defaultColWidth="9.00390625" defaultRowHeight="12.75" customHeight="1"/>
  <cols>
    <col min="1" max="1" width="3.125" style="0" customWidth="1"/>
    <col min="2" max="2" width="4.125" style="0" customWidth="1"/>
    <col min="4" max="4" width="7.125" style="0" customWidth="1"/>
    <col min="5" max="5" width="6.625" style="0" customWidth="1"/>
    <col min="6" max="6" width="11.00390625" style="0" hidden="1" customWidth="1"/>
    <col min="7" max="7" width="10.625" style="10" hidden="1" customWidth="1"/>
    <col min="8" max="8" width="11.875" style="0" hidden="1" customWidth="1"/>
    <col min="9" max="9" width="11.00390625" style="0" hidden="1" customWidth="1"/>
    <col min="10" max="10" width="13.00390625" style="0" customWidth="1"/>
    <col min="11" max="12" width="12.375" style="0" customWidth="1"/>
    <col min="13" max="13" width="10.00390625" style="0" customWidth="1"/>
    <col min="15" max="15" width="13.75390625" style="0" customWidth="1"/>
    <col min="16" max="16" width="1.25" style="0" customWidth="1"/>
  </cols>
  <sheetData>
    <row r="1" spans="1:16" ht="22.5" customHeight="1">
      <c r="A1" s="168" t="s">
        <v>127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</row>
    <row r="2" spans="1:16" ht="18" customHeight="1">
      <c r="A2" s="170" t="s">
        <v>125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ht="4.5" customHeight="1"/>
    <row r="4" spans="1:16" ht="12" customHeight="1">
      <c r="A4" s="5" t="s">
        <v>27</v>
      </c>
      <c r="P4" s="6" t="s">
        <v>52</v>
      </c>
    </row>
    <row r="5" spans="1:16" ht="15.75" customHeight="1">
      <c r="A5" s="158" t="s">
        <v>120</v>
      </c>
      <c r="B5" s="159"/>
      <c r="C5" s="159"/>
      <c r="D5" s="159"/>
      <c r="E5" s="164"/>
      <c r="F5" s="21" t="s">
        <v>22</v>
      </c>
      <c r="G5" s="171" t="s">
        <v>21</v>
      </c>
      <c r="H5" s="172"/>
      <c r="I5" s="173"/>
      <c r="J5" s="120" t="s">
        <v>126</v>
      </c>
      <c r="K5" s="117" t="s">
        <v>95</v>
      </c>
      <c r="L5" s="117" t="s">
        <v>96</v>
      </c>
      <c r="M5" s="174" t="s">
        <v>97</v>
      </c>
      <c r="N5" s="158" t="s">
        <v>121</v>
      </c>
      <c r="O5" s="159"/>
      <c r="P5" s="160"/>
    </row>
    <row r="6" spans="1:16" ht="15.75" customHeight="1">
      <c r="A6" s="165"/>
      <c r="B6" s="166"/>
      <c r="C6" s="166"/>
      <c r="D6" s="166"/>
      <c r="E6" s="167"/>
      <c r="F6" s="25" t="s">
        <v>23</v>
      </c>
      <c r="G6" s="24" t="s">
        <v>24</v>
      </c>
      <c r="H6" s="27" t="s">
        <v>16</v>
      </c>
      <c r="I6" s="22" t="s">
        <v>28</v>
      </c>
      <c r="J6" s="118" t="s">
        <v>117</v>
      </c>
      <c r="K6" s="119" t="s">
        <v>118</v>
      </c>
      <c r="L6" s="119" t="s">
        <v>119</v>
      </c>
      <c r="M6" s="175"/>
      <c r="N6" s="161"/>
      <c r="O6" s="162"/>
      <c r="P6" s="163"/>
    </row>
    <row r="7" spans="1:16" ht="12" customHeight="1">
      <c r="A7" s="32" t="s">
        <v>0</v>
      </c>
      <c r="B7" s="33"/>
      <c r="C7" s="33"/>
      <c r="D7" s="33"/>
      <c r="E7" s="33"/>
      <c r="F7" s="34"/>
      <c r="G7" s="35"/>
      <c r="H7" s="36"/>
      <c r="I7" s="37"/>
      <c r="J7" s="37"/>
      <c r="K7" s="37"/>
      <c r="L7" s="37"/>
      <c r="M7" s="37"/>
      <c r="N7" s="38"/>
      <c r="O7" s="38"/>
      <c r="P7" s="39"/>
    </row>
    <row r="8" spans="1:16" ht="12" customHeight="1">
      <c r="A8" s="40"/>
      <c r="B8" s="41" t="s">
        <v>54</v>
      </c>
      <c r="C8" s="42"/>
      <c r="D8" s="42"/>
      <c r="E8" s="42"/>
      <c r="F8" s="43"/>
      <c r="G8" s="44"/>
      <c r="H8" s="45"/>
      <c r="I8" s="44"/>
      <c r="J8" s="44"/>
      <c r="K8" s="44"/>
      <c r="L8" s="44"/>
      <c r="M8" s="44"/>
      <c r="N8" s="46"/>
      <c r="O8" s="46"/>
      <c r="P8" s="47"/>
    </row>
    <row r="9" spans="1:16" ht="12" customHeight="1">
      <c r="A9" s="40"/>
      <c r="B9" s="42"/>
      <c r="C9" s="42" t="s">
        <v>10</v>
      </c>
      <c r="D9" s="42"/>
      <c r="E9" s="42"/>
      <c r="F9" s="48">
        <v>200500</v>
      </c>
      <c r="G9" s="49"/>
      <c r="H9" s="50"/>
      <c r="I9" s="44"/>
      <c r="J9" s="44">
        <v>360000</v>
      </c>
      <c r="K9" s="44">
        <v>255000</v>
      </c>
      <c r="L9" s="44">
        <v>168000</v>
      </c>
      <c r="M9" s="44"/>
      <c r="N9" s="46" t="s">
        <v>105</v>
      </c>
      <c r="O9" s="46"/>
      <c r="P9" s="47"/>
    </row>
    <row r="10" spans="1:16" ht="12" customHeight="1">
      <c r="A10" s="40"/>
      <c r="B10" s="42"/>
      <c r="C10" s="42" t="s">
        <v>29</v>
      </c>
      <c r="D10" s="42"/>
      <c r="E10" s="42"/>
      <c r="F10" s="48">
        <v>295000</v>
      </c>
      <c r="G10" s="49"/>
      <c r="H10" s="50"/>
      <c r="I10" s="44"/>
      <c r="J10" s="44">
        <v>700000</v>
      </c>
      <c r="K10" s="44">
        <v>450000</v>
      </c>
      <c r="L10" s="44">
        <v>420000</v>
      </c>
      <c r="M10" s="44"/>
      <c r="N10" s="46" t="s">
        <v>115</v>
      </c>
      <c r="O10" s="46"/>
      <c r="P10" s="47"/>
    </row>
    <row r="11" spans="1:16" ht="12" customHeight="1">
      <c r="A11" s="40"/>
      <c r="B11" s="42"/>
      <c r="C11" s="42" t="s">
        <v>11</v>
      </c>
      <c r="D11" s="42"/>
      <c r="E11" s="42"/>
      <c r="F11" s="48">
        <v>30000</v>
      </c>
      <c r="G11" s="49"/>
      <c r="H11" s="50"/>
      <c r="I11" s="44"/>
      <c r="J11" s="44">
        <v>900000</v>
      </c>
      <c r="K11" s="44">
        <v>160000</v>
      </c>
      <c r="L11" s="44">
        <v>40000</v>
      </c>
      <c r="M11" s="44"/>
      <c r="N11" s="46" t="s">
        <v>104</v>
      </c>
      <c r="O11" s="46"/>
      <c r="P11" s="47"/>
    </row>
    <row r="12" spans="1:16" ht="12" customHeight="1">
      <c r="A12" s="40"/>
      <c r="B12" s="42"/>
      <c r="C12" s="42" t="s">
        <v>12</v>
      </c>
      <c r="D12" s="42"/>
      <c r="E12" s="42"/>
      <c r="F12" s="48">
        <v>123000</v>
      </c>
      <c r="G12" s="49"/>
      <c r="H12" s="50"/>
      <c r="I12" s="44"/>
      <c r="J12" s="44">
        <v>750000</v>
      </c>
      <c r="K12" s="44">
        <v>180000</v>
      </c>
      <c r="L12" s="44">
        <v>147000</v>
      </c>
      <c r="M12" s="44"/>
      <c r="N12" s="46" t="s">
        <v>106</v>
      </c>
      <c r="O12" s="46"/>
      <c r="P12" s="47"/>
    </row>
    <row r="13" spans="1:16" ht="12" customHeight="1">
      <c r="A13" s="40"/>
      <c r="B13" s="41" t="s">
        <v>30</v>
      </c>
      <c r="C13" s="42"/>
      <c r="D13" s="42"/>
      <c r="E13" s="42"/>
      <c r="F13" s="43"/>
      <c r="G13" s="44"/>
      <c r="H13" s="45"/>
      <c r="I13" s="44"/>
      <c r="J13" s="44"/>
      <c r="K13" s="44"/>
      <c r="L13" s="44"/>
      <c r="M13" s="44"/>
      <c r="N13" s="46"/>
      <c r="O13" s="46"/>
      <c r="P13" s="47"/>
    </row>
    <row r="14" spans="1:16" ht="12" customHeight="1">
      <c r="A14" s="40"/>
      <c r="B14" s="42"/>
      <c r="C14" s="42" t="s">
        <v>58</v>
      </c>
      <c r="D14" s="42"/>
      <c r="E14" s="42"/>
      <c r="F14" s="43"/>
      <c r="G14" s="44">
        <v>111300</v>
      </c>
      <c r="H14" s="50"/>
      <c r="I14" s="44"/>
      <c r="J14" s="44">
        <v>1770000</v>
      </c>
      <c r="K14" s="44">
        <v>1450000</v>
      </c>
      <c r="L14" s="44">
        <v>1576400</v>
      </c>
      <c r="M14" s="44"/>
      <c r="N14" s="46" t="s">
        <v>107</v>
      </c>
      <c r="O14" s="46"/>
      <c r="P14" s="47"/>
    </row>
    <row r="15" spans="1:16" ht="12" customHeight="1">
      <c r="A15" s="40"/>
      <c r="B15" s="42"/>
      <c r="C15" s="42" t="s">
        <v>59</v>
      </c>
      <c r="D15" s="42"/>
      <c r="E15" s="42"/>
      <c r="F15" s="43"/>
      <c r="G15" s="44">
        <v>10900</v>
      </c>
      <c r="H15" s="50"/>
      <c r="I15" s="44"/>
      <c r="J15" s="44">
        <v>1210000</v>
      </c>
      <c r="K15" s="44">
        <v>260900</v>
      </c>
      <c r="L15" s="44">
        <v>46303</v>
      </c>
      <c r="M15" s="44"/>
      <c r="N15" s="46"/>
      <c r="O15" s="46"/>
      <c r="P15" s="47"/>
    </row>
    <row r="16" spans="1:16" ht="12" customHeight="1">
      <c r="A16" s="40"/>
      <c r="B16" s="42"/>
      <c r="C16" s="42" t="s">
        <v>60</v>
      </c>
      <c r="D16" s="42"/>
      <c r="E16" s="42"/>
      <c r="F16" s="43"/>
      <c r="G16" s="44">
        <v>1500</v>
      </c>
      <c r="H16" s="50"/>
      <c r="I16" s="44"/>
      <c r="J16" s="44">
        <v>1150000</v>
      </c>
      <c r="K16" s="44">
        <v>215000</v>
      </c>
      <c r="L16" s="44">
        <v>5120</v>
      </c>
      <c r="M16" s="44"/>
      <c r="N16" s="46"/>
      <c r="O16" s="46"/>
      <c r="P16" s="47"/>
    </row>
    <row r="17" spans="1:16" ht="12" customHeight="1">
      <c r="A17" s="40"/>
      <c r="B17" s="42"/>
      <c r="C17" s="42" t="s">
        <v>61</v>
      </c>
      <c r="D17" s="42"/>
      <c r="E17" s="42"/>
      <c r="F17" s="43"/>
      <c r="G17" s="44">
        <v>20000</v>
      </c>
      <c r="H17" s="50"/>
      <c r="I17" s="44"/>
      <c r="J17" s="44">
        <v>260000</v>
      </c>
      <c r="K17" s="44">
        <v>20000</v>
      </c>
      <c r="L17" s="44">
        <v>30000</v>
      </c>
      <c r="M17" s="44"/>
      <c r="N17" s="46"/>
      <c r="O17" s="46"/>
      <c r="P17" s="47"/>
    </row>
    <row r="18" spans="1:16" ht="12" customHeight="1">
      <c r="A18" s="40"/>
      <c r="B18" s="42"/>
      <c r="C18" s="42" t="s">
        <v>62</v>
      </c>
      <c r="D18" s="42"/>
      <c r="E18" s="42"/>
      <c r="F18" s="43"/>
      <c r="G18" s="44">
        <v>22250</v>
      </c>
      <c r="H18" s="45">
        <v>17000000</v>
      </c>
      <c r="I18" s="44">
        <v>8032000</v>
      </c>
      <c r="J18" s="44">
        <v>1150000</v>
      </c>
      <c r="K18" s="44">
        <v>22250</v>
      </c>
      <c r="L18" s="44">
        <v>283090</v>
      </c>
      <c r="M18" s="44"/>
      <c r="N18" s="46"/>
      <c r="O18" s="46"/>
      <c r="P18" s="47"/>
    </row>
    <row r="19" spans="1:16" ht="12" customHeight="1">
      <c r="A19" s="40"/>
      <c r="B19" s="42"/>
      <c r="C19" s="42" t="s">
        <v>63</v>
      </c>
      <c r="D19" s="42"/>
      <c r="E19" s="42"/>
      <c r="F19" s="43"/>
      <c r="G19" s="44"/>
      <c r="H19" s="45"/>
      <c r="I19" s="44"/>
      <c r="J19" s="44">
        <v>1300000</v>
      </c>
      <c r="K19" s="44">
        <v>1200000</v>
      </c>
      <c r="L19" s="44">
        <v>860000</v>
      </c>
      <c r="M19" s="44"/>
      <c r="N19" s="46"/>
      <c r="O19" s="46"/>
      <c r="P19" s="47"/>
    </row>
    <row r="20" spans="1:16" ht="12" customHeight="1">
      <c r="A20" s="40"/>
      <c r="B20" s="42"/>
      <c r="C20" s="42" t="s">
        <v>123</v>
      </c>
      <c r="D20" s="42"/>
      <c r="E20" s="42"/>
      <c r="F20" s="43"/>
      <c r="G20" s="44"/>
      <c r="H20" s="45"/>
      <c r="I20" s="44"/>
      <c r="J20" s="44">
        <v>0</v>
      </c>
      <c r="K20" s="44">
        <v>17000000</v>
      </c>
      <c r="L20" s="44">
        <v>17010800</v>
      </c>
      <c r="M20" s="44"/>
      <c r="N20" s="46" t="s">
        <v>108</v>
      </c>
      <c r="O20" s="46"/>
      <c r="P20" s="47"/>
    </row>
    <row r="21" spans="1:16" ht="12" customHeight="1">
      <c r="A21" s="40"/>
      <c r="B21" s="42"/>
      <c r="C21" s="42" t="s">
        <v>122</v>
      </c>
      <c r="D21" s="42"/>
      <c r="E21" s="42"/>
      <c r="F21" s="43"/>
      <c r="G21" s="44">
        <v>600000</v>
      </c>
      <c r="H21" s="50"/>
      <c r="I21" s="44"/>
      <c r="J21" s="44">
        <v>0</v>
      </c>
      <c r="K21" s="51">
        <v>8032000</v>
      </c>
      <c r="L21" s="51">
        <v>8032000</v>
      </c>
      <c r="M21" s="44"/>
      <c r="N21" s="46" t="s">
        <v>109</v>
      </c>
      <c r="O21" s="46"/>
      <c r="P21" s="47"/>
    </row>
    <row r="22" spans="1:16" ht="12" customHeight="1">
      <c r="A22" s="40"/>
      <c r="B22" s="41" t="s">
        <v>31</v>
      </c>
      <c r="C22" s="42"/>
      <c r="D22" s="42"/>
      <c r="E22" s="42"/>
      <c r="F22" s="44">
        <v>927290</v>
      </c>
      <c r="G22" s="49"/>
      <c r="H22" s="50"/>
      <c r="I22" s="44"/>
      <c r="J22" s="44">
        <v>1000000</v>
      </c>
      <c r="K22" s="51">
        <v>1500000</v>
      </c>
      <c r="L22" s="51">
        <v>1884830</v>
      </c>
      <c r="M22" s="44"/>
      <c r="N22" s="46" t="s">
        <v>113</v>
      </c>
      <c r="O22" s="46"/>
      <c r="P22" s="47"/>
    </row>
    <row r="23" spans="1:16" ht="12" customHeight="1">
      <c r="A23" s="40"/>
      <c r="B23" s="41" t="s">
        <v>55</v>
      </c>
      <c r="C23" s="42"/>
      <c r="D23" s="42"/>
      <c r="E23" s="42"/>
      <c r="F23" s="43"/>
      <c r="G23" s="44"/>
      <c r="H23" s="50"/>
      <c r="I23" s="44"/>
      <c r="J23" s="44"/>
      <c r="K23" s="44"/>
      <c r="L23" s="44"/>
      <c r="M23" s="44"/>
      <c r="N23" s="46"/>
      <c r="O23" s="46"/>
      <c r="P23" s="47"/>
    </row>
    <row r="24" spans="1:16" ht="12" customHeight="1">
      <c r="A24" s="40"/>
      <c r="B24" s="42"/>
      <c r="C24" s="42" t="s">
        <v>56</v>
      </c>
      <c r="D24" s="42"/>
      <c r="E24" s="42"/>
      <c r="F24" s="44">
        <v>11</v>
      </c>
      <c r="G24" s="49"/>
      <c r="H24" s="50"/>
      <c r="I24" s="44">
        <v>28</v>
      </c>
      <c r="J24" s="44">
        <v>1000</v>
      </c>
      <c r="K24" s="44">
        <v>1000</v>
      </c>
      <c r="L24" s="44">
        <v>319</v>
      </c>
      <c r="M24" s="44"/>
      <c r="N24" s="46"/>
      <c r="O24" s="46"/>
      <c r="P24" s="47"/>
    </row>
    <row r="25" spans="1:16" ht="12" customHeight="1">
      <c r="A25" s="40"/>
      <c r="B25" s="42"/>
      <c r="C25" s="42" t="s">
        <v>57</v>
      </c>
      <c r="D25" s="42"/>
      <c r="E25" s="42"/>
      <c r="F25" s="53">
        <v>13215</v>
      </c>
      <c r="G25" s="54"/>
      <c r="H25" s="55">
        <v>6800</v>
      </c>
      <c r="I25" s="53"/>
      <c r="J25" s="53">
        <v>10000</v>
      </c>
      <c r="K25" s="53">
        <v>50000</v>
      </c>
      <c r="L25" s="53">
        <v>20759</v>
      </c>
      <c r="M25" s="53"/>
      <c r="N25" s="46"/>
      <c r="O25" s="46"/>
      <c r="P25" s="47"/>
    </row>
    <row r="26" spans="1:16" ht="12" customHeight="1">
      <c r="A26" s="40"/>
      <c r="B26" s="41" t="s">
        <v>2</v>
      </c>
      <c r="C26" s="42"/>
      <c r="D26" s="42"/>
      <c r="E26" s="42"/>
      <c r="F26" s="56">
        <f aca="true" t="shared" si="0" ref="F26:L26">SUM(F9:F25)</f>
        <v>1589016</v>
      </c>
      <c r="G26" s="56">
        <f t="shared" si="0"/>
        <v>765950</v>
      </c>
      <c r="H26" s="56">
        <f t="shared" si="0"/>
        <v>17006800</v>
      </c>
      <c r="I26" s="108">
        <f t="shared" si="0"/>
        <v>8032028</v>
      </c>
      <c r="J26" s="35">
        <f t="shared" si="0"/>
        <v>10561000</v>
      </c>
      <c r="K26" s="57">
        <f t="shared" si="0"/>
        <v>30796150</v>
      </c>
      <c r="L26" s="57">
        <f t="shared" si="0"/>
        <v>30524621</v>
      </c>
      <c r="M26" s="44">
        <f>K26-L26</f>
        <v>271529</v>
      </c>
      <c r="N26" s="46"/>
      <c r="O26" s="46"/>
      <c r="P26" s="47"/>
    </row>
    <row r="27" spans="1:16" ht="12" customHeight="1">
      <c r="A27" s="58" t="s">
        <v>1</v>
      </c>
      <c r="B27" s="42"/>
      <c r="C27" s="42"/>
      <c r="D27" s="42"/>
      <c r="E27" s="42"/>
      <c r="F27" s="43"/>
      <c r="G27" s="44"/>
      <c r="H27" s="45"/>
      <c r="I27" s="110"/>
      <c r="J27" s="51"/>
      <c r="K27" s="44"/>
      <c r="L27" s="44"/>
      <c r="M27" s="44"/>
      <c r="N27" s="46"/>
      <c r="O27" s="46"/>
      <c r="P27" s="47"/>
    </row>
    <row r="28" spans="1:16" ht="12" customHeight="1">
      <c r="A28" s="40"/>
      <c r="B28" s="41" t="s">
        <v>13</v>
      </c>
      <c r="C28" s="42"/>
      <c r="D28" s="42"/>
      <c r="E28" s="42"/>
      <c r="F28" s="43"/>
      <c r="G28" s="44"/>
      <c r="H28" s="59"/>
      <c r="I28" s="45"/>
      <c r="J28" s="51"/>
      <c r="K28" s="57"/>
      <c r="L28" s="57"/>
      <c r="M28" s="44"/>
      <c r="N28" s="46"/>
      <c r="O28" s="46"/>
      <c r="P28" s="47"/>
    </row>
    <row r="29" spans="1:16" ht="12" customHeight="1">
      <c r="A29" s="40"/>
      <c r="B29" s="42"/>
      <c r="C29" s="42" t="s">
        <v>32</v>
      </c>
      <c r="D29" s="42"/>
      <c r="E29" s="42"/>
      <c r="F29" s="43"/>
      <c r="G29" s="44" t="s">
        <v>33</v>
      </c>
      <c r="H29" s="59"/>
      <c r="I29" s="45"/>
      <c r="J29" s="51">
        <v>1165000</v>
      </c>
      <c r="K29" s="57">
        <v>1294000</v>
      </c>
      <c r="L29" s="57">
        <v>1168543</v>
      </c>
      <c r="M29" s="44"/>
      <c r="N29" s="46" t="s">
        <v>98</v>
      </c>
      <c r="O29" s="46"/>
      <c r="P29" s="47"/>
    </row>
    <row r="30" spans="1:16" ht="12" customHeight="1">
      <c r="A30" s="40"/>
      <c r="B30" s="42"/>
      <c r="C30" s="42" t="s">
        <v>34</v>
      </c>
      <c r="D30" s="42"/>
      <c r="E30" s="42"/>
      <c r="F30" s="43"/>
      <c r="G30" s="44" t="s">
        <v>35</v>
      </c>
      <c r="H30" s="59"/>
      <c r="I30" s="45"/>
      <c r="J30" s="51">
        <v>1274000</v>
      </c>
      <c r="K30" s="57">
        <v>475000</v>
      </c>
      <c r="L30" s="57">
        <v>60960</v>
      </c>
      <c r="M30" s="44"/>
      <c r="N30" s="46" t="s">
        <v>98</v>
      </c>
      <c r="O30" s="46"/>
      <c r="P30" s="47"/>
    </row>
    <row r="31" spans="1:16" ht="12" customHeight="1">
      <c r="A31" s="40"/>
      <c r="B31" s="42"/>
      <c r="C31" s="42" t="s">
        <v>36</v>
      </c>
      <c r="D31" s="42"/>
      <c r="E31" s="42"/>
      <c r="F31" s="43"/>
      <c r="G31" s="44" t="s">
        <v>37</v>
      </c>
      <c r="H31" s="59"/>
      <c r="I31" s="45"/>
      <c r="J31" s="51">
        <v>1560000</v>
      </c>
      <c r="K31" s="57">
        <v>200000</v>
      </c>
      <c r="L31" s="57">
        <v>110371</v>
      </c>
      <c r="M31" s="44"/>
      <c r="N31" s="46" t="s">
        <v>98</v>
      </c>
      <c r="O31" s="46"/>
      <c r="P31" s="47"/>
    </row>
    <row r="32" spans="1:16" ht="12" customHeight="1">
      <c r="A32" s="40"/>
      <c r="B32" s="42"/>
      <c r="C32" s="42" t="s">
        <v>17</v>
      </c>
      <c r="D32" s="42"/>
      <c r="E32" s="42"/>
      <c r="F32" s="43"/>
      <c r="G32" s="44" t="s">
        <v>38</v>
      </c>
      <c r="H32" s="59"/>
      <c r="I32" s="45"/>
      <c r="J32" s="51">
        <v>152000</v>
      </c>
      <c r="K32" s="57">
        <v>23000</v>
      </c>
      <c r="L32" s="57">
        <v>0</v>
      </c>
      <c r="M32" s="44"/>
      <c r="N32" s="46" t="s">
        <v>98</v>
      </c>
      <c r="O32" s="46"/>
      <c r="P32" s="47"/>
    </row>
    <row r="33" spans="1:16" ht="12" customHeight="1">
      <c r="A33" s="40"/>
      <c r="B33" s="42"/>
      <c r="C33" s="42" t="s">
        <v>39</v>
      </c>
      <c r="D33" s="42"/>
      <c r="E33" s="42"/>
      <c r="F33" s="43"/>
      <c r="G33" s="44" t="s">
        <v>40</v>
      </c>
      <c r="H33" s="61" t="s">
        <v>41</v>
      </c>
      <c r="I33" s="50" t="s">
        <v>42</v>
      </c>
      <c r="J33" s="44">
        <v>809000</v>
      </c>
      <c r="K33" s="57">
        <v>50351</v>
      </c>
      <c r="L33" s="57">
        <v>97586</v>
      </c>
      <c r="M33" s="44"/>
      <c r="N33" s="46" t="s">
        <v>98</v>
      </c>
      <c r="O33" s="46"/>
      <c r="P33" s="47"/>
    </row>
    <row r="34" spans="1:16" ht="12" customHeight="1">
      <c r="A34" s="40"/>
      <c r="B34" s="42"/>
      <c r="C34" s="42" t="s">
        <v>18</v>
      </c>
      <c r="D34" s="42"/>
      <c r="E34" s="42"/>
      <c r="F34" s="43"/>
      <c r="G34" s="44" t="s">
        <v>43</v>
      </c>
      <c r="H34" s="59"/>
      <c r="I34" s="45"/>
      <c r="J34" s="51">
        <v>100000</v>
      </c>
      <c r="K34" s="57">
        <v>100000</v>
      </c>
      <c r="L34" s="57">
        <v>750000</v>
      </c>
      <c r="M34" s="44"/>
      <c r="N34" s="46" t="s">
        <v>98</v>
      </c>
      <c r="O34" s="46"/>
      <c r="P34" s="47"/>
    </row>
    <row r="35" spans="1:16" ht="12" customHeight="1">
      <c r="A35" s="40"/>
      <c r="B35" s="42"/>
      <c r="C35" s="42" t="s">
        <v>64</v>
      </c>
      <c r="D35" s="42"/>
      <c r="E35" s="42"/>
      <c r="F35" s="43"/>
      <c r="G35" s="44"/>
      <c r="H35" s="61"/>
      <c r="I35" s="50"/>
      <c r="J35" s="44">
        <v>0</v>
      </c>
      <c r="K35" s="57">
        <v>17000000</v>
      </c>
      <c r="L35" s="57">
        <v>17407699</v>
      </c>
      <c r="M35" s="44"/>
      <c r="N35" s="46" t="s">
        <v>98</v>
      </c>
      <c r="O35" s="46"/>
      <c r="P35" s="47"/>
    </row>
    <row r="36" spans="1:16" ht="12" customHeight="1">
      <c r="A36" s="40"/>
      <c r="B36" s="42"/>
      <c r="C36" s="42" t="s">
        <v>65</v>
      </c>
      <c r="D36" s="52"/>
      <c r="E36" s="52"/>
      <c r="F36" s="52"/>
      <c r="G36" s="62"/>
      <c r="H36" s="52"/>
      <c r="I36" s="52"/>
      <c r="J36" s="109">
        <v>0</v>
      </c>
      <c r="K36" s="51">
        <v>8032000</v>
      </c>
      <c r="L36" s="63">
        <v>8144849</v>
      </c>
      <c r="M36" s="44"/>
      <c r="N36" s="46" t="s">
        <v>98</v>
      </c>
      <c r="O36" s="64"/>
      <c r="P36" s="65"/>
    </row>
    <row r="37" spans="1:16" ht="12" customHeight="1">
      <c r="A37" s="40"/>
      <c r="B37" s="41" t="s">
        <v>14</v>
      </c>
      <c r="C37" s="42"/>
      <c r="D37" s="42"/>
      <c r="E37" s="42"/>
      <c r="F37" s="43"/>
      <c r="G37" s="44"/>
      <c r="H37" s="59"/>
      <c r="I37" s="45"/>
      <c r="J37" s="51"/>
      <c r="K37" s="57"/>
      <c r="L37" s="57"/>
      <c r="M37" s="44"/>
      <c r="N37" s="60"/>
      <c r="O37" s="46"/>
      <c r="P37" s="47"/>
    </row>
    <row r="38" spans="1:16" ht="12" customHeight="1">
      <c r="A38" s="40"/>
      <c r="B38" s="42"/>
      <c r="C38" s="42" t="s">
        <v>53</v>
      </c>
      <c r="D38" s="42"/>
      <c r="E38" s="42"/>
      <c r="F38" s="44" t="e">
        <f>#REF!</f>
        <v>#REF!</v>
      </c>
      <c r="G38" s="44">
        <v>0</v>
      </c>
      <c r="H38" s="59">
        <v>0</v>
      </c>
      <c r="I38" s="45">
        <v>0</v>
      </c>
      <c r="J38" s="51">
        <v>0</v>
      </c>
      <c r="K38" s="57">
        <v>0</v>
      </c>
      <c r="L38" s="57">
        <v>0</v>
      </c>
      <c r="M38" s="44"/>
      <c r="N38" s="60"/>
      <c r="O38" s="46"/>
      <c r="P38" s="47"/>
    </row>
    <row r="39" spans="1:16" ht="12" customHeight="1">
      <c r="A39" s="40"/>
      <c r="B39" s="42"/>
      <c r="C39" s="42" t="s">
        <v>66</v>
      </c>
      <c r="D39" s="42"/>
      <c r="E39" s="42"/>
      <c r="F39" s="44">
        <v>118230</v>
      </c>
      <c r="G39" s="44">
        <v>0</v>
      </c>
      <c r="H39" s="59">
        <v>7318540</v>
      </c>
      <c r="I39" s="45">
        <v>500000</v>
      </c>
      <c r="J39" s="51">
        <v>2440000</v>
      </c>
      <c r="K39" s="57">
        <v>1140000</v>
      </c>
      <c r="L39" s="57">
        <v>258630</v>
      </c>
      <c r="M39" s="44"/>
      <c r="N39" s="60"/>
      <c r="O39" s="46"/>
      <c r="P39" s="47"/>
    </row>
    <row r="40" spans="1:16" ht="12" customHeight="1">
      <c r="A40" s="40"/>
      <c r="B40" s="42"/>
      <c r="C40" s="42" t="s">
        <v>67</v>
      </c>
      <c r="D40" s="42"/>
      <c r="E40" s="42"/>
      <c r="F40" s="44"/>
      <c r="G40" s="44"/>
      <c r="H40" s="59"/>
      <c r="I40" s="45"/>
      <c r="J40" s="51">
        <v>700000</v>
      </c>
      <c r="K40" s="57">
        <v>100000</v>
      </c>
      <c r="L40" s="57">
        <v>44378</v>
      </c>
      <c r="M40" s="44"/>
      <c r="N40" s="60"/>
      <c r="O40" s="46"/>
      <c r="P40" s="47"/>
    </row>
    <row r="41" spans="1:16" ht="12" customHeight="1">
      <c r="A41" s="40"/>
      <c r="B41" s="42"/>
      <c r="C41" s="42" t="s">
        <v>68</v>
      </c>
      <c r="D41" s="42"/>
      <c r="E41" s="42"/>
      <c r="F41" s="44">
        <v>0</v>
      </c>
      <c r="G41" s="44">
        <v>0</v>
      </c>
      <c r="H41" s="59">
        <v>247055</v>
      </c>
      <c r="I41" s="45">
        <v>305800</v>
      </c>
      <c r="J41" s="51">
        <v>0</v>
      </c>
      <c r="K41" s="57">
        <v>0</v>
      </c>
      <c r="L41" s="57">
        <v>0</v>
      </c>
      <c r="M41" s="44"/>
      <c r="N41" s="60"/>
      <c r="O41" s="46"/>
      <c r="P41" s="47"/>
    </row>
    <row r="42" spans="1:16" ht="12" customHeight="1">
      <c r="A42" s="40"/>
      <c r="B42" s="42"/>
      <c r="C42" s="42" t="s">
        <v>69</v>
      </c>
      <c r="D42" s="42"/>
      <c r="E42" s="42"/>
      <c r="F42" s="44">
        <v>4500</v>
      </c>
      <c r="G42" s="44">
        <v>0</v>
      </c>
      <c r="H42" s="59">
        <v>36885</v>
      </c>
      <c r="I42" s="45">
        <v>3165</v>
      </c>
      <c r="J42" s="51">
        <v>110000</v>
      </c>
      <c r="K42" s="57">
        <v>30000</v>
      </c>
      <c r="L42" s="57">
        <v>11416</v>
      </c>
      <c r="M42" s="44"/>
      <c r="N42" s="60"/>
      <c r="O42" s="46"/>
      <c r="P42" s="47"/>
    </row>
    <row r="43" spans="1:16" ht="12" customHeight="1">
      <c r="A43" s="40"/>
      <c r="B43" s="42"/>
      <c r="C43" s="42" t="s">
        <v>70</v>
      </c>
      <c r="D43" s="42"/>
      <c r="E43" s="42"/>
      <c r="F43" s="44">
        <v>38120</v>
      </c>
      <c r="G43" s="44">
        <v>16110</v>
      </c>
      <c r="H43" s="59">
        <v>258467</v>
      </c>
      <c r="I43" s="45">
        <v>89955</v>
      </c>
      <c r="J43" s="51">
        <v>680000</v>
      </c>
      <c r="K43" s="57">
        <v>380000</v>
      </c>
      <c r="L43" s="57">
        <v>89783</v>
      </c>
      <c r="M43" s="44"/>
      <c r="N43" s="60" t="s">
        <v>100</v>
      </c>
      <c r="O43" s="46"/>
      <c r="P43" s="47"/>
    </row>
    <row r="44" spans="1:16" ht="12" customHeight="1">
      <c r="A44" s="40"/>
      <c r="B44" s="42"/>
      <c r="C44" s="42" t="s">
        <v>71</v>
      </c>
      <c r="D44" s="42"/>
      <c r="E44" s="42"/>
      <c r="F44" s="44">
        <v>0</v>
      </c>
      <c r="G44" s="44">
        <v>2596</v>
      </c>
      <c r="H44" s="59">
        <v>136005</v>
      </c>
      <c r="I44" s="45">
        <v>26209</v>
      </c>
      <c r="J44" s="51">
        <v>200000</v>
      </c>
      <c r="K44" s="57">
        <v>400000</v>
      </c>
      <c r="L44" s="57">
        <v>32244</v>
      </c>
      <c r="M44" s="44"/>
      <c r="N44" s="60" t="s">
        <v>110</v>
      </c>
      <c r="O44" s="46"/>
      <c r="P44" s="47"/>
    </row>
    <row r="45" spans="1:16" ht="12" customHeight="1">
      <c r="A45" s="40"/>
      <c r="B45" s="42"/>
      <c r="C45" s="42" t="s">
        <v>72</v>
      </c>
      <c r="D45" s="42"/>
      <c r="E45" s="42"/>
      <c r="F45" s="44">
        <v>250833</v>
      </c>
      <c r="G45" s="44">
        <v>660</v>
      </c>
      <c r="H45" s="59">
        <v>903238</v>
      </c>
      <c r="I45" s="45">
        <v>609455</v>
      </c>
      <c r="J45" s="51">
        <v>500000</v>
      </c>
      <c r="K45" s="57">
        <v>350000</v>
      </c>
      <c r="L45" s="57">
        <v>47638</v>
      </c>
      <c r="M45" s="44"/>
      <c r="N45" s="60" t="s">
        <v>102</v>
      </c>
      <c r="O45" s="46"/>
      <c r="P45" s="47"/>
    </row>
    <row r="46" spans="1:16" ht="12" customHeight="1">
      <c r="A46" s="40"/>
      <c r="B46" s="42"/>
      <c r="C46" s="42" t="s">
        <v>73</v>
      </c>
      <c r="D46" s="42"/>
      <c r="E46" s="42"/>
      <c r="F46" s="44">
        <v>376866</v>
      </c>
      <c r="G46" s="44">
        <v>41445</v>
      </c>
      <c r="H46" s="59">
        <v>562102</v>
      </c>
      <c r="I46" s="45">
        <v>280096</v>
      </c>
      <c r="J46" s="51">
        <v>200000</v>
      </c>
      <c r="K46" s="57">
        <v>0</v>
      </c>
      <c r="L46" s="57">
        <v>0</v>
      </c>
      <c r="M46" s="44"/>
      <c r="N46" s="60"/>
      <c r="O46" s="46"/>
      <c r="P46" s="47"/>
    </row>
    <row r="47" spans="1:16" ht="12" customHeight="1">
      <c r="A47" s="40"/>
      <c r="B47" s="42"/>
      <c r="C47" s="42" t="s">
        <v>74</v>
      </c>
      <c r="D47" s="42"/>
      <c r="E47" s="42"/>
      <c r="F47" s="44">
        <v>269588</v>
      </c>
      <c r="G47" s="44">
        <v>72320</v>
      </c>
      <c r="H47" s="59">
        <v>630045</v>
      </c>
      <c r="I47" s="45">
        <v>291547</v>
      </c>
      <c r="J47" s="51">
        <v>100000</v>
      </c>
      <c r="K47" s="57">
        <v>96000</v>
      </c>
      <c r="L47" s="57">
        <v>20000</v>
      </c>
      <c r="M47" s="44"/>
      <c r="N47" s="60"/>
      <c r="O47" s="46"/>
      <c r="P47" s="47"/>
    </row>
    <row r="48" spans="1:16" ht="12" customHeight="1">
      <c r="A48" s="40"/>
      <c r="B48" s="42"/>
      <c r="C48" s="42" t="s">
        <v>75</v>
      </c>
      <c r="D48" s="42"/>
      <c r="E48" s="42"/>
      <c r="F48" s="44">
        <v>106180</v>
      </c>
      <c r="G48" s="44">
        <v>0</v>
      </c>
      <c r="H48" s="59">
        <v>0</v>
      </c>
      <c r="I48" s="45">
        <v>0</v>
      </c>
      <c r="J48" s="51">
        <v>50000</v>
      </c>
      <c r="K48" s="57">
        <v>59000</v>
      </c>
      <c r="L48" s="57">
        <v>16500</v>
      </c>
      <c r="M48" s="44"/>
      <c r="N48" s="60"/>
      <c r="O48" s="46"/>
      <c r="P48" s="47"/>
    </row>
    <row r="49" spans="1:16" ht="12" customHeight="1">
      <c r="A49" s="40"/>
      <c r="B49" s="42"/>
      <c r="C49" s="42" t="s">
        <v>76</v>
      </c>
      <c r="D49" s="42"/>
      <c r="E49" s="42"/>
      <c r="F49" s="44">
        <v>15000</v>
      </c>
      <c r="G49" s="44">
        <v>0</v>
      </c>
      <c r="H49" s="59">
        <v>90000</v>
      </c>
      <c r="I49" s="45">
        <v>45000</v>
      </c>
      <c r="J49" s="51">
        <v>50000</v>
      </c>
      <c r="K49" s="57">
        <v>20000</v>
      </c>
      <c r="L49" s="57">
        <v>26200</v>
      </c>
      <c r="M49" s="44"/>
      <c r="N49" s="60" t="s">
        <v>101</v>
      </c>
      <c r="O49" s="46"/>
      <c r="P49" s="47"/>
    </row>
    <row r="50" spans="1:16" ht="12" customHeight="1">
      <c r="A50" s="40"/>
      <c r="B50" s="42"/>
      <c r="C50" s="42" t="s">
        <v>77</v>
      </c>
      <c r="D50" s="42"/>
      <c r="E50" s="42"/>
      <c r="F50" s="44">
        <v>1200</v>
      </c>
      <c r="G50" s="44">
        <v>0</v>
      </c>
      <c r="H50" s="59">
        <v>0</v>
      </c>
      <c r="I50" s="45">
        <v>0</v>
      </c>
      <c r="J50" s="51">
        <v>0</v>
      </c>
      <c r="K50" s="57">
        <v>0</v>
      </c>
      <c r="L50" s="57">
        <v>18554</v>
      </c>
      <c r="M50" s="44"/>
      <c r="N50" s="60"/>
      <c r="O50" s="46"/>
      <c r="P50" s="47"/>
    </row>
    <row r="51" spans="1:16" ht="12" customHeight="1">
      <c r="A51" s="40"/>
      <c r="B51" s="42"/>
      <c r="C51" s="42" t="s">
        <v>78</v>
      </c>
      <c r="D51" s="42"/>
      <c r="E51" s="42"/>
      <c r="F51" s="44">
        <v>0</v>
      </c>
      <c r="G51" s="44">
        <v>0</v>
      </c>
      <c r="H51" s="59">
        <v>0</v>
      </c>
      <c r="I51" s="45">
        <v>0</v>
      </c>
      <c r="J51" s="51">
        <v>0</v>
      </c>
      <c r="K51" s="57">
        <v>50000</v>
      </c>
      <c r="L51" s="57">
        <v>23081</v>
      </c>
      <c r="M51" s="44"/>
      <c r="N51" s="60"/>
      <c r="O51" s="46"/>
      <c r="P51" s="47"/>
    </row>
    <row r="52" spans="1:16" ht="12" customHeight="1">
      <c r="A52" s="40"/>
      <c r="B52" s="42"/>
      <c r="C52" s="42" t="s">
        <v>79</v>
      </c>
      <c r="D52" s="42"/>
      <c r="E52" s="42"/>
      <c r="F52" s="44">
        <v>9000</v>
      </c>
      <c r="G52" s="44">
        <v>0</v>
      </c>
      <c r="H52" s="59">
        <v>15000</v>
      </c>
      <c r="I52" s="45">
        <v>20000</v>
      </c>
      <c r="J52" s="51">
        <v>0</v>
      </c>
      <c r="K52" s="57">
        <v>0</v>
      </c>
      <c r="L52" s="57">
        <v>37802</v>
      </c>
      <c r="M52" s="44"/>
      <c r="N52" s="60"/>
      <c r="O52" s="46"/>
      <c r="P52" s="47"/>
    </row>
    <row r="53" spans="1:16" ht="12" customHeight="1">
      <c r="A53" s="40"/>
      <c r="B53" s="42"/>
      <c r="C53" s="42" t="s">
        <v>80</v>
      </c>
      <c r="D53" s="42"/>
      <c r="E53" s="42"/>
      <c r="F53" s="44">
        <v>9570</v>
      </c>
      <c r="G53" s="44">
        <v>5460</v>
      </c>
      <c r="H53" s="59">
        <v>328428</v>
      </c>
      <c r="I53" s="45">
        <v>879940</v>
      </c>
      <c r="J53" s="51">
        <v>0</v>
      </c>
      <c r="K53" s="57">
        <v>150000</v>
      </c>
      <c r="L53" s="57">
        <v>180190</v>
      </c>
      <c r="M53" s="44"/>
      <c r="N53" s="60" t="s">
        <v>111</v>
      </c>
      <c r="O53" s="46"/>
      <c r="P53" s="47"/>
    </row>
    <row r="54" spans="1:16" ht="12" customHeight="1">
      <c r="A54" s="40"/>
      <c r="B54" s="42"/>
      <c r="C54" s="42" t="s">
        <v>81</v>
      </c>
      <c r="D54" s="42"/>
      <c r="E54" s="42"/>
      <c r="F54" s="44"/>
      <c r="G54" s="44"/>
      <c r="H54" s="59"/>
      <c r="I54" s="45"/>
      <c r="J54" s="51">
        <v>0</v>
      </c>
      <c r="K54" s="57">
        <v>0</v>
      </c>
      <c r="L54" s="57">
        <v>0</v>
      </c>
      <c r="M54" s="44"/>
      <c r="N54" s="116"/>
      <c r="O54" s="113" t="s">
        <v>112</v>
      </c>
      <c r="P54" s="47"/>
    </row>
    <row r="55" spans="1:16" ht="12" customHeight="1">
      <c r="A55" s="40"/>
      <c r="B55" s="42"/>
      <c r="C55" s="42" t="s">
        <v>82</v>
      </c>
      <c r="D55" s="42"/>
      <c r="E55" s="42"/>
      <c r="F55" s="44"/>
      <c r="G55" s="44"/>
      <c r="H55" s="59"/>
      <c r="I55" s="45"/>
      <c r="J55" s="51">
        <v>155000</v>
      </c>
      <c r="K55" s="57">
        <v>65000</v>
      </c>
      <c r="L55" s="57">
        <v>18236</v>
      </c>
      <c r="M55" s="44"/>
      <c r="N55" s="60"/>
      <c r="O55" s="46"/>
      <c r="P55" s="47"/>
    </row>
    <row r="56" spans="1:16" ht="12" customHeight="1">
      <c r="A56" s="40"/>
      <c r="B56" s="42"/>
      <c r="C56" s="42" t="s">
        <v>128</v>
      </c>
      <c r="D56" s="42"/>
      <c r="E56" s="42"/>
      <c r="F56" s="44"/>
      <c r="G56" s="44"/>
      <c r="H56" s="59"/>
      <c r="I56" s="45"/>
      <c r="J56" s="51">
        <v>0</v>
      </c>
      <c r="K56" s="57">
        <v>0</v>
      </c>
      <c r="L56" s="57">
        <v>0</v>
      </c>
      <c r="M56" s="44"/>
      <c r="N56" s="60"/>
      <c r="O56" s="46"/>
      <c r="P56" s="47"/>
    </row>
    <row r="57" spans="1:16" ht="12.75" customHeight="1">
      <c r="A57" s="40"/>
      <c r="B57" s="41" t="s">
        <v>15</v>
      </c>
      <c r="C57" s="52"/>
      <c r="D57" s="42"/>
      <c r="E57" s="42"/>
      <c r="F57" s="53">
        <v>0</v>
      </c>
      <c r="G57" s="53">
        <v>0</v>
      </c>
      <c r="H57" s="66">
        <v>0</v>
      </c>
      <c r="I57" s="111">
        <v>1000000</v>
      </c>
      <c r="J57" s="69">
        <v>316000</v>
      </c>
      <c r="K57" s="53">
        <v>231799</v>
      </c>
      <c r="L57" s="53">
        <v>0</v>
      </c>
      <c r="M57" s="53"/>
      <c r="N57" s="60"/>
      <c r="O57" s="46"/>
      <c r="P57" s="47"/>
    </row>
    <row r="58" spans="1:16" ht="12.75" customHeight="1">
      <c r="A58" s="40"/>
      <c r="B58" s="41" t="s">
        <v>19</v>
      </c>
      <c r="C58" s="42"/>
      <c r="D58" s="42"/>
      <c r="E58" s="42"/>
      <c r="F58" s="67" t="e">
        <f>SUM(F38:F57)</f>
        <v>#REF!</v>
      </c>
      <c r="G58" s="67">
        <f>SUM(G38:G57)</f>
        <v>138591</v>
      </c>
      <c r="H58" s="67">
        <f>SUM(H38:H57)</f>
        <v>10525765</v>
      </c>
      <c r="I58" s="67">
        <f>SUM(I38:I57)</f>
        <v>4051167</v>
      </c>
      <c r="J58" s="35">
        <f>SUM(J29:J57)</f>
        <v>10561000</v>
      </c>
      <c r="K58" s="57">
        <f>SUM(K29:K57)</f>
        <v>30246150</v>
      </c>
      <c r="L58" s="57">
        <f>SUM(L29:L57)</f>
        <v>28564660</v>
      </c>
      <c r="M58" s="44">
        <f>K58-L58</f>
        <v>1681490</v>
      </c>
      <c r="N58" s="60"/>
      <c r="O58" s="68"/>
      <c r="P58" s="47"/>
    </row>
    <row r="59" spans="1:16" ht="12.75" customHeight="1">
      <c r="A59" s="17"/>
      <c r="B59" s="16"/>
      <c r="C59" s="4"/>
      <c r="D59" s="4"/>
      <c r="E59" s="4"/>
      <c r="F59" s="19"/>
      <c r="G59" s="19"/>
      <c r="H59" s="19"/>
      <c r="I59" s="19"/>
      <c r="J59" s="19"/>
      <c r="K59" s="26"/>
      <c r="L59" s="26"/>
      <c r="M59" s="18"/>
      <c r="N59" s="82"/>
      <c r="O59" s="85"/>
      <c r="P59" s="84"/>
    </row>
    <row r="60" spans="1:16" ht="12.75" customHeight="1">
      <c r="A60" s="17"/>
      <c r="B60" s="16" t="s">
        <v>20</v>
      </c>
      <c r="C60" s="4"/>
      <c r="D60" s="4"/>
      <c r="E60" s="4"/>
      <c r="F60" s="18" t="e">
        <f aca="true" t="shared" si="1" ref="F60:L60">F26-F58</f>
        <v>#REF!</v>
      </c>
      <c r="G60" s="18">
        <f t="shared" si="1"/>
        <v>627359</v>
      </c>
      <c r="H60" s="18">
        <f t="shared" si="1"/>
        <v>6481035</v>
      </c>
      <c r="I60" s="18">
        <f t="shared" si="1"/>
        <v>3980861</v>
      </c>
      <c r="J60" s="18">
        <f t="shared" si="1"/>
        <v>0</v>
      </c>
      <c r="K60" s="26">
        <f t="shared" si="1"/>
        <v>550000</v>
      </c>
      <c r="L60" s="26">
        <f t="shared" si="1"/>
        <v>1959961</v>
      </c>
      <c r="M60" s="18">
        <f>K60-L60</f>
        <v>-1409961</v>
      </c>
      <c r="N60" s="82"/>
      <c r="O60" s="83"/>
      <c r="P60" s="84"/>
    </row>
    <row r="61" spans="1:16" ht="12.75" customHeight="1">
      <c r="A61" s="7"/>
      <c r="B61" s="2"/>
      <c r="C61" s="3"/>
      <c r="D61" s="3"/>
      <c r="E61" s="3"/>
      <c r="F61" s="18"/>
      <c r="G61" s="18"/>
      <c r="H61" s="1"/>
      <c r="I61" s="26"/>
      <c r="J61" s="18"/>
      <c r="K61" s="12"/>
      <c r="L61" s="26"/>
      <c r="M61" s="18"/>
      <c r="N61" s="82"/>
      <c r="O61" s="8"/>
      <c r="P61" s="9"/>
    </row>
    <row r="62" spans="1:16" ht="12.75" customHeight="1">
      <c r="A62" s="89" t="s">
        <v>49</v>
      </c>
      <c r="B62" s="41"/>
      <c r="C62" s="42"/>
      <c r="D62" s="42"/>
      <c r="E62" s="42"/>
      <c r="F62" s="44"/>
      <c r="G62" s="44"/>
      <c r="H62" s="50"/>
      <c r="I62" s="57"/>
      <c r="J62" s="44"/>
      <c r="K62" s="57"/>
      <c r="L62" s="57"/>
      <c r="M62" s="44"/>
      <c r="N62" s="60"/>
      <c r="O62" s="46"/>
      <c r="P62" s="47"/>
    </row>
    <row r="63" spans="1:16" ht="12" customHeight="1">
      <c r="A63" s="40"/>
      <c r="B63" s="41" t="s">
        <v>44</v>
      </c>
      <c r="C63" s="42"/>
      <c r="D63" s="42"/>
      <c r="E63" s="42"/>
      <c r="F63" s="44"/>
      <c r="G63" s="44"/>
      <c r="H63" s="50"/>
      <c r="I63" s="57"/>
      <c r="J63" s="44"/>
      <c r="K63" s="57"/>
      <c r="L63" s="57"/>
      <c r="M63" s="44"/>
      <c r="N63" s="46"/>
      <c r="O63" s="46"/>
      <c r="P63" s="47"/>
    </row>
    <row r="64" spans="1:16" ht="12" customHeight="1">
      <c r="A64" s="40"/>
      <c r="B64" s="41" t="s">
        <v>3</v>
      </c>
      <c r="C64" s="42"/>
      <c r="D64" s="42"/>
      <c r="E64" s="42"/>
      <c r="F64" s="44"/>
      <c r="G64" s="44"/>
      <c r="H64" s="61"/>
      <c r="I64" s="61"/>
      <c r="J64" s="44"/>
      <c r="K64" s="57"/>
      <c r="L64" s="57"/>
      <c r="M64" s="44"/>
      <c r="N64" s="46"/>
      <c r="O64" s="46"/>
      <c r="P64" s="47"/>
    </row>
    <row r="65" spans="1:16" ht="12" customHeight="1">
      <c r="A65" s="40"/>
      <c r="B65" s="41"/>
      <c r="C65" s="42" t="s">
        <v>7</v>
      </c>
      <c r="D65" s="42"/>
      <c r="E65" s="42"/>
      <c r="F65" s="44">
        <v>2460000</v>
      </c>
      <c r="G65" s="44">
        <v>0</v>
      </c>
      <c r="H65" s="61">
        <v>1500000</v>
      </c>
      <c r="I65" s="61">
        <v>600000</v>
      </c>
      <c r="J65" s="44">
        <v>1000000</v>
      </c>
      <c r="K65" s="57">
        <v>0</v>
      </c>
      <c r="L65" s="57">
        <v>950000</v>
      </c>
      <c r="M65" s="44"/>
      <c r="N65" s="46" t="s">
        <v>99</v>
      </c>
      <c r="O65" s="46"/>
      <c r="P65" s="47"/>
    </row>
    <row r="66" spans="1:16" ht="12" customHeight="1">
      <c r="A66" s="40"/>
      <c r="B66" s="41" t="s">
        <v>4</v>
      </c>
      <c r="C66" s="42"/>
      <c r="D66" s="42"/>
      <c r="E66" s="42"/>
      <c r="F66" s="53"/>
      <c r="G66" s="70"/>
      <c r="H66" s="53"/>
      <c r="I66" s="55"/>
      <c r="J66" s="53"/>
      <c r="K66" s="53"/>
      <c r="L66" s="53"/>
      <c r="M66" s="53"/>
      <c r="N66" s="46"/>
      <c r="O66" s="46"/>
      <c r="P66" s="47"/>
    </row>
    <row r="67" spans="1:16" ht="12" customHeight="1">
      <c r="A67" s="40"/>
      <c r="B67" s="41" t="s">
        <v>8</v>
      </c>
      <c r="C67" s="42"/>
      <c r="D67" s="42"/>
      <c r="E67" s="42"/>
      <c r="F67" s="67">
        <f aca="true" t="shared" si="2" ref="F67:L67">SUM(F63:F66)</f>
        <v>2460000</v>
      </c>
      <c r="G67" s="67">
        <f t="shared" si="2"/>
        <v>0</v>
      </c>
      <c r="H67" s="67">
        <f t="shared" si="2"/>
        <v>1500000</v>
      </c>
      <c r="I67" s="67">
        <f t="shared" si="2"/>
        <v>600000</v>
      </c>
      <c r="J67" s="35">
        <f>SUM(J63:J66)</f>
        <v>1000000</v>
      </c>
      <c r="K67" s="57">
        <f>SUM(K63:K66)</f>
        <v>0</v>
      </c>
      <c r="L67" s="57">
        <f t="shared" si="2"/>
        <v>950000</v>
      </c>
      <c r="M67" s="44">
        <f>K67-L67</f>
        <v>-950000</v>
      </c>
      <c r="N67" s="46"/>
      <c r="O67" s="46"/>
      <c r="P67" s="47"/>
    </row>
    <row r="68" spans="1:16" s="5" customFormat="1" ht="12" customHeight="1">
      <c r="A68" s="89" t="s">
        <v>5</v>
      </c>
      <c r="B68" s="41"/>
      <c r="C68" s="41"/>
      <c r="D68" s="41"/>
      <c r="E68" s="41"/>
      <c r="F68" s="67"/>
      <c r="G68" s="90"/>
      <c r="H68" s="91"/>
      <c r="I68" s="91"/>
      <c r="J68" s="67"/>
      <c r="K68" s="57"/>
      <c r="L68" s="57"/>
      <c r="M68" s="44"/>
      <c r="N68" s="92"/>
      <c r="O68" s="92"/>
      <c r="P68" s="93"/>
    </row>
    <row r="69" spans="1:16" ht="12" customHeight="1">
      <c r="A69" s="40"/>
      <c r="B69" s="41" t="s">
        <v>45</v>
      </c>
      <c r="C69" s="42"/>
      <c r="D69" s="42"/>
      <c r="E69" s="42"/>
      <c r="F69" s="94"/>
      <c r="G69" s="44"/>
      <c r="H69" s="61"/>
      <c r="I69" s="59"/>
      <c r="J69" s="51"/>
      <c r="K69" s="57"/>
      <c r="L69" s="57"/>
      <c r="M69" s="44"/>
      <c r="N69" s="154" t="s">
        <v>114</v>
      </c>
      <c r="O69" s="155"/>
      <c r="P69" s="156"/>
    </row>
    <row r="70" spans="1:16" ht="12" customHeight="1">
      <c r="A70" s="40"/>
      <c r="B70" s="41"/>
      <c r="C70" s="42" t="s">
        <v>6</v>
      </c>
      <c r="D70" s="42"/>
      <c r="E70" s="42"/>
      <c r="F70" s="44">
        <v>395545</v>
      </c>
      <c r="G70" s="44">
        <v>0</v>
      </c>
      <c r="H70" s="61">
        <v>492790</v>
      </c>
      <c r="I70" s="59">
        <v>572486</v>
      </c>
      <c r="J70" s="51">
        <v>1000000</v>
      </c>
      <c r="K70" s="57">
        <v>550000</v>
      </c>
      <c r="L70" s="57">
        <v>1744846</v>
      </c>
      <c r="M70" s="44"/>
      <c r="N70" s="157"/>
      <c r="O70" s="155"/>
      <c r="P70" s="156"/>
    </row>
    <row r="71" spans="1:16" ht="12" customHeight="1">
      <c r="A71" s="40"/>
      <c r="B71" s="41" t="s">
        <v>46</v>
      </c>
      <c r="C71" s="42"/>
      <c r="D71" s="42"/>
      <c r="E71" s="42"/>
      <c r="F71" s="53"/>
      <c r="G71" s="70"/>
      <c r="H71" s="69"/>
      <c r="I71" s="66"/>
      <c r="J71" s="69"/>
      <c r="K71" s="53"/>
      <c r="L71" s="53"/>
      <c r="M71" s="53"/>
      <c r="N71" s="157"/>
      <c r="O71" s="155"/>
      <c r="P71" s="156"/>
    </row>
    <row r="72" spans="1:16" ht="12" customHeight="1">
      <c r="A72" s="40"/>
      <c r="B72" s="41" t="s">
        <v>9</v>
      </c>
      <c r="C72" s="42"/>
      <c r="D72" s="42"/>
      <c r="E72" s="42"/>
      <c r="F72" s="67">
        <f aca="true" t="shared" si="3" ref="F72:L72">SUM(F70:F71)</f>
        <v>395545</v>
      </c>
      <c r="G72" s="67">
        <f t="shared" si="3"/>
        <v>0</v>
      </c>
      <c r="H72" s="67">
        <f t="shared" si="3"/>
        <v>492790</v>
      </c>
      <c r="I72" s="95">
        <f t="shared" si="3"/>
        <v>572486</v>
      </c>
      <c r="J72" s="35">
        <f t="shared" si="3"/>
        <v>1000000</v>
      </c>
      <c r="K72" s="35">
        <f t="shared" si="3"/>
        <v>550000</v>
      </c>
      <c r="L72" s="35">
        <f t="shared" si="3"/>
        <v>1744846</v>
      </c>
      <c r="M72" s="44">
        <f>K72-L72</f>
        <v>-1194846</v>
      </c>
      <c r="N72" s="157"/>
      <c r="O72" s="155"/>
      <c r="P72" s="156"/>
    </row>
    <row r="73" spans="1:16" ht="12" customHeight="1">
      <c r="A73" s="7"/>
      <c r="B73" s="2"/>
      <c r="C73" s="3"/>
      <c r="D73" s="3"/>
      <c r="E73" s="3"/>
      <c r="F73" s="29"/>
      <c r="G73" s="29"/>
      <c r="H73" s="29"/>
      <c r="I73" s="81"/>
      <c r="J73" s="19"/>
      <c r="K73" s="15"/>
      <c r="L73" s="18"/>
      <c r="M73" s="18"/>
      <c r="N73" s="83"/>
      <c r="O73" s="8"/>
      <c r="P73" s="9"/>
    </row>
    <row r="74" spans="1:16" ht="12" customHeight="1">
      <c r="A74" s="17"/>
      <c r="B74" s="16" t="s">
        <v>47</v>
      </c>
      <c r="C74" s="4"/>
      <c r="D74" s="4"/>
      <c r="E74" s="4"/>
      <c r="F74" s="18" t="e">
        <f aca="true" t="shared" si="4" ref="F74:L74">F60+F67-F72</f>
        <v>#REF!</v>
      </c>
      <c r="G74" s="18">
        <f t="shared" si="4"/>
        <v>627359</v>
      </c>
      <c r="H74" s="18">
        <f t="shared" si="4"/>
        <v>7488245</v>
      </c>
      <c r="I74" s="26">
        <f t="shared" si="4"/>
        <v>4008375</v>
      </c>
      <c r="J74" s="18">
        <f t="shared" si="4"/>
        <v>0</v>
      </c>
      <c r="K74" s="18">
        <f t="shared" si="4"/>
        <v>0</v>
      </c>
      <c r="L74" s="18">
        <f t="shared" si="4"/>
        <v>1165115</v>
      </c>
      <c r="M74" s="18">
        <f>K74-L74</f>
        <v>-1165115</v>
      </c>
      <c r="N74" s="83"/>
      <c r="O74" s="83"/>
      <c r="P74" s="84"/>
    </row>
    <row r="75" spans="1:16" ht="12" customHeight="1">
      <c r="A75" s="17"/>
      <c r="B75" s="16" t="s">
        <v>51</v>
      </c>
      <c r="C75" s="4"/>
      <c r="D75" s="4"/>
      <c r="E75" s="4"/>
      <c r="F75" s="18">
        <v>124165</v>
      </c>
      <c r="G75" s="18">
        <v>0</v>
      </c>
      <c r="H75" s="86">
        <v>0</v>
      </c>
      <c r="I75" s="87">
        <v>0</v>
      </c>
      <c r="J75" s="100">
        <v>0</v>
      </c>
      <c r="K75" s="18">
        <v>124165</v>
      </c>
      <c r="L75" s="18">
        <v>124165</v>
      </c>
      <c r="M75" s="18">
        <f>K75-L75</f>
        <v>0</v>
      </c>
      <c r="N75" s="83"/>
      <c r="O75" s="83"/>
      <c r="P75" s="84"/>
    </row>
    <row r="76" spans="1:16" ht="12" customHeight="1">
      <c r="A76" s="17"/>
      <c r="B76" s="16" t="s">
        <v>48</v>
      </c>
      <c r="C76" s="4"/>
      <c r="D76" s="4"/>
      <c r="E76" s="4"/>
      <c r="F76" s="18"/>
      <c r="G76" s="88"/>
      <c r="H76" s="86"/>
      <c r="I76" s="87"/>
      <c r="J76" s="18">
        <f>J74+J75</f>
        <v>0</v>
      </c>
      <c r="K76" s="18">
        <f>K74+K75</f>
        <v>124165</v>
      </c>
      <c r="L76" s="18">
        <f>L74+L75</f>
        <v>1289280</v>
      </c>
      <c r="M76" s="18">
        <f>K76-L76</f>
        <v>-1165115</v>
      </c>
      <c r="N76" s="83"/>
      <c r="O76" s="83"/>
      <c r="P76" s="84"/>
    </row>
    <row r="77" spans="1:16" ht="12.75" customHeight="1">
      <c r="A77" s="14"/>
      <c r="B77" s="11"/>
      <c r="C77" s="11"/>
      <c r="D77" s="11"/>
      <c r="E77" s="11"/>
      <c r="F77" s="11"/>
      <c r="G77" s="80"/>
      <c r="H77" s="13"/>
      <c r="I77" s="13"/>
      <c r="J77" s="31"/>
      <c r="K77" s="31"/>
      <c r="L77" s="100"/>
      <c r="M77" s="100"/>
      <c r="N77" s="30"/>
      <c r="O77" s="11"/>
      <c r="P77" s="9"/>
    </row>
    <row r="78" spans="1:16" ht="12.75" customHeight="1">
      <c r="A78" s="105" t="s">
        <v>50</v>
      </c>
      <c r="B78" s="72"/>
      <c r="C78" s="106"/>
      <c r="D78" s="106"/>
      <c r="E78" s="74"/>
      <c r="F78" s="75"/>
      <c r="G78" s="76"/>
      <c r="H78" s="77"/>
      <c r="I78" s="77"/>
      <c r="J78" s="78"/>
      <c r="K78" s="78"/>
      <c r="L78" s="78"/>
      <c r="M78" s="78"/>
      <c r="N78" s="73"/>
      <c r="O78" s="73"/>
      <c r="P78" s="74"/>
    </row>
    <row r="79" spans="1:16" ht="12.75" customHeight="1">
      <c r="A79" s="107"/>
      <c r="B79" s="72" t="s">
        <v>89</v>
      </c>
      <c r="C79" s="106"/>
      <c r="D79" s="106"/>
      <c r="E79" s="74"/>
      <c r="F79" s="75"/>
      <c r="G79" s="76"/>
      <c r="H79" s="77"/>
      <c r="I79" s="77"/>
      <c r="J79" s="78"/>
      <c r="K79" s="78"/>
      <c r="L79" s="78"/>
      <c r="M79" s="78"/>
      <c r="N79" s="73"/>
      <c r="O79" s="73"/>
      <c r="P79" s="74"/>
    </row>
    <row r="80" spans="1:16" ht="12.75" customHeight="1">
      <c r="A80" s="107"/>
      <c r="B80" s="72"/>
      <c r="C80" s="106" t="s">
        <v>83</v>
      </c>
      <c r="D80" s="106"/>
      <c r="E80" s="74"/>
      <c r="F80" s="75"/>
      <c r="G80" s="76"/>
      <c r="H80" s="77"/>
      <c r="I80" s="77"/>
      <c r="J80" s="78"/>
      <c r="K80" s="78"/>
      <c r="L80" s="78">
        <f>L74</f>
        <v>1165115</v>
      </c>
      <c r="M80" s="78"/>
      <c r="N80" s="73"/>
      <c r="O80" s="73"/>
      <c r="P80" s="74"/>
    </row>
    <row r="81" spans="1:16" ht="12.75" customHeight="1">
      <c r="A81" s="107"/>
      <c r="B81" s="72"/>
      <c r="C81" s="106" t="s">
        <v>84</v>
      </c>
      <c r="D81" s="106"/>
      <c r="E81" s="74"/>
      <c r="F81" s="75"/>
      <c r="G81" s="76"/>
      <c r="H81" s="77"/>
      <c r="I81" s="77"/>
      <c r="J81" s="78"/>
      <c r="K81" s="78"/>
      <c r="L81" s="78">
        <v>5941200</v>
      </c>
      <c r="M81" s="78"/>
      <c r="N81" s="114" t="s">
        <v>116</v>
      </c>
      <c r="O81" s="73"/>
      <c r="P81" s="74"/>
    </row>
    <row r="82" spans="1:16" ht="12.75" customHeight="1">
      <c r="A82" s="107"/>
      <c r="B82" s="72"/>
      <c r="C82" s="106" t="s">
        <v>85</v>
      </c>
      <c r="D82" s="106"/>
      <c r="E82" s="74"/>
      <c r="F82" s="75"/>
      <c r="G82" s="76"/>
      <c r="H82" s="77"/>
      <c r="I82" s="77"/>
      <c r="J82" s="78"/>
      <c r="K82" s="78"/>
      <c r="L82" s="78">
        <v>1744846</v>
      </c>
      <c r="M82" s="78"/>
      <c r="N82" s="73"/>
      <c r="O82" s="73"/>
      <c r="P82" s="74"/>
    </row>
    <row r="83" spans="1:16" ht="12.75" customHeight="1">
      <c r="A83" s="107"/>
      <c r="B83" s="72" t="s">
        <v>86</v>
      </c>
      <c r="C83" s="106"/>
      <c r="D83" s="106"/>
      <c r="E83" s="74"/>
      <c r="F83" s="75"/>
      <c r="G83" s="76"/>
      <c r="H83" s="77"/>
      <c r="I83" s="77"/>
      <c r="J83" s="79"/>
      <c r="K83" s="79"/>
      <c r="L83" s="79"/>
      <c r="M83" s="79"/>
      <c r="N83" s="73"/>
      <c r="O83" s="73"/>
      <c r="P83" s="74"/>
    </row>
    <row r="84" spans="1:16" ht="12.75" customHeight="1">
      <c r="A84" s="107"/>
      <c r="B84" s="72" t="s">
        <v>87</v>
      </c>
      <c r="C84" s="106"/>
      <c r="D84" s="106"/>
      <c r="E84" s="74"/>
      <c r="F84" s="75"/>
      <c r="G84" s="76"/>
      <c r="H84" s="77"/>
      <c r="I84" s="77"/>
      <c r="J84" s="112"/>
      <c r="K84" s="78"/>
      <c r="L84" s="78">
        <f>SUM(L80:L83)</f>
        <v>8851161</v>
      </c>
      <c r="M84" s="78"/>
      <c r="N84" s="71"/>
      <c r="O84" s="73"/>
      <c r="P84" s="74"/>
    </row>
    <row r="85" spans="1:16" ht="12.75" customHeight="1">
      <c r="A85" s="105" t="s">
        <v>88</v>
      </c>
      <c r="B85" s="72"/>
      <c r="C85" s="72"/>
      <c r="D85" s="72"/>
      <c r="E85" s="74"/>
      <c r="F85" s="75"/>
      <c r="G85" s="76"/>
      <c r="H85" s="77"/>
      <c r="I85" s="77"/>
      <c r="J85" s="78"/>
      <c r="K85" s="78"/>
      <c r="L85" s="78"/>
      <c r="M85" s="78"/>
      <c r="N85" s="71"/>
      <c r="O85" s="73"/>
      <c r="P85" s="74"/>
    </row>
    <row r="86" spans="1:16" ht="12.75" customHeight="1">
      <c r="A86" s="107"/>
      <c r="B86" s="72" t="s">
        <v>90</v>
      </c>
      <c r="C86" s="106"/>
      <c r="D86" s="106"/>
      <c r="E86" s="74"/>
      <c r="F86" s="75"/>
      <c r="G86" s="76"/>
      <c r="H86" s="77"/>
      <c r="I86" s="77"/>
      <c r="J86" s="78"/>
      <c r="K86" s="78"/>
      <c r="L86" s="78"/>
      <c r="M86" s="78"/>
      <c r="N86" s="71"/>
      <c r="O86" s="73"/>
      <c r="P86" s="74"/>
    </row>
    <row r="87" spans="1:16" ht="12.75" customHeight="1">
      <c r="A87" s="107"/>
      <c r="B87" s="72"/>
      <c r="C87" s="106" t="s">
        <v>91</v>
      </c>
      <c r="D87" s="106"/>
      <c r="E87" s="74"/>
      <c r="F87" s="75"/>
      <c r="G87" s="76"/>
      <c r="H87" s="77"/>
      <c r="I87" s="77"/>
      <c r="J87" s="78"/>
      <c r="K87" s="78"/>
      <c r="L87" s="78">
        <v>151000</v>
      </c>
      <c r="M87" s="78"/>
      <c r="N87" s="115" t="s">
        <v>103</v>
      </c>
      <c r="O87" s="73"/>
      <c r="P87" s="74"/>
    </row>
    <row r="88" spans="1:16" ht="12.75" customHeight="1">
      <c r="A88" s="107"/>
      <c r="B88" s="72"/>
      <c r="C88" s="106" t="s">
        <v>92</v>
      </c>
      <c r="D88" s="106"/>
      <c r="E88" s="74"/>
      <c r="F88" s="75"/>
      <c r="G88" s="76"/>
      <c r="H88" s="77"/>
      <c r="I88" s="77"/>
      <c r="J88" s="78"/>
      <c r="K88" s="78"/>
      <c r="L88" s="78">
        <v>2072164</v>
      </c>
      <c r="M88" s="78"/>
      <c r="N88" s="71"/>
      <c r="O88" s="73"/>
      <c r="P88" s="74"/>
    </row>
    <row r="89" spans="1:16" ht="12.75" customHeight="1">
      <c r="A89" s="107"/>
      <c r="B89" s="72" t="s">
        <v>93</v>
      </c>
      <c r="C89" s="106"/>
      <c r="D89" s="106"/>
      <c r="E89" s="74"/>
      <c r="F89" s="75"/>
      <c r="G89" s="76"/>
      <c r="H89" s="77"/>
      <c r="I89" s="77"/>
      <c r="J89" s="79"/>
      <c r="K89" s="79"/>
      <c r="L89" s="79">
        <v>950000</v>
      </c>
      <c r="M89" s="79"/>
      <c r="N89" s="71"/>
      <c r="O89" s="73"/>
      <c r="P89" s="74"/>
    </row>
    <row r="90" spans="1:16" ht="12.75" customHeight="1">
      <c r="A90" s="107"/>
      <c r="B90" s="72" t="s">
        <v>94</v>
      </c>
      <c r="C90" s="106"/>
      <c r="D90" s="106"/>
      <c r="E90" s="74"/>
      <c r="F90" s="75"/>
      <c r="G90" s="76"/>
      <c r="H90" s="77"/>
      <c r="I90" s="77"/>
      <c r="J90" s="112"/>
      <c r="K90" s="78"/>
      <c r="L90" s="78">
        <f>SUM(L87:L89)</f>
        <v>3173164</v>
      </c>
      <c r="M90" s="78"/>
      <c r="N90" s="71"/>
      <c r="O90" s="73"/>
      <c r="P90" s="74"/>
    </row>
    <row r="91" spans="1:16" ht="12.75" customHeight="1">
      <c r="A91" s="14"/>
      <c r="B91" s="11"/>
      <c r="C91" s="11"/>
      <c r="D91" s="11"/>
      <c r="E91" s="9"/>
      <c r="H91" s="23"/>
      <c r="I91" s="23"/>
      <c r="J91" s="31"/>
      <c r="K91" s="31"/>
      <c r="L91" s="31"/>
      <c r="M91" s="31"/>
      <c r="N91" s="14"/>
      <c r="O91" s="11"/>
      <c r="P91" s="9"/>
    </row>
    <row r="92" spans="1:16" ht="12.75" customHeight="1">
      <c r="A92" s="14"/>
      <c r="B92" s="16" t="s">
        <v>124</v>
      </c>
      <c r="C92" s="11"/>
      <c r="D92" s="11"/>
      <c r="E92" s="9"/>
      <c r="H92" s="23"/>
      <c r="I92" s="23"/>
      <c r="J92" s="31"/>
      <c r="K92" s="31"/>
      <c r="L92" s="31">
        <f>L84-L90</f>
        <v>5677997</v>
      </c>
      <c r="M92" s="31"/>
      <c r="N92" s="14"/>
      <c r="O92" s="11"/>
      <c r="P92" s="9"/>
    </row>
    <row r="93" spans="1:16" ht="12.75" customHeight="1">
      <c r="A93" s="96"/>
      <c r="B93" s="16" t="s">
        <v>25</v>
      </c>
      <c r="C93" s="30"/>
      <c r="D93" s="30"/>
      <c r="E93" s="84"/>
      <c r="F93" s="97"/>
      <c r="G93" s="98"/>
      <c r="H93" s="99"/>
      <c r="I93" s="99"/>
      <c r="J93" s="100"/>
      <c r="K93" s="100"/>
      <c r="L93" s="100">
        <v>124165</v>
      </c>
      <c r="M93" s="100"/>
      <c r="N93" s="96"/>
      <c r="O93" s="30"/>
      <c r="P93" s="84"/>
    </row>
    <row r="94" spans="1:16" ht="12.75" customHeight="1">
      <c r="A94" s="101"/>
      <c r="B94" s="102" t="s">
        <v>26</v>
      </c>
      <c r="C94" s="20"/>
      <c r="D94" s="20"/>
      <c r="E94" s="103"/>
      <c r="F94" s="97"/>
      <c r="G94" s="98"/>
      <c r="H94" s="99"/>
      <c r="I94" s="99"/>
      <c r="J94" s="104"/>
      <c r="K94" s="104"/>
      <c r="L94" s="104">
        <f>L92+L93</f>
        <v>5802162</v>
      </c>
      <c r="M94" s="104"/>
      <c r="N94" s="101"/>
      <c r="O94" s="20"/>
      <c r="P94" s="103"/>
    </row>
    <row r="95" spans="8:13" ht="12.75" customHeight="1">
      <c r="H95" s="23"/>
      <c r="I95" s="23"/>
      <c r="J95" s="23"/>
      <c r="K95" s="23"/>
      <c r="L95" s="23"/>
      <c r="M95" s="23"/>
    </row>
    <row r="96" spans="8:13" ht="12.75" customHeight="1">
      <c r="H96" s="23"/>
      <c r="I96" s="23"/>
      <c r="J96" s="23"/>
      <c r="K96" s="23"/>
      <c r="L96" s="23"/>
      <c r="M96" s="23"/>
    </row>
    <row r="97" spans="8:13" ht="12.75" customHeight="1">
      <c r="H97" s="23"/>
      <c r="I97" s="23"/>
      <c r="J97" s="23"/>
      <c r="K97" s="23"/>
      <c r="L97" s="23"/>
      <c r="M97" s="23"/>
    </row>
    <row r="98" spans="8:13" ht="12.75" customHeight="1">
      <c r="H98" s="23"/>
      <c r="I98" s="23"/>
      <c r="J98" s="23"/>
      <c r="K98" s="23"/>
      <c r="L98" s="23"/>
      <c r="M98" s="23"/>
    </row>
    <row r="99" spans="8:13" ht="12.75" customHeight="1">
      <c r="H99" s="23"/>
      <c r="I99" s="23"/>
      <c r="J99" s="23"/>
      <c r="K99" s="23"/>
      <c r="L99" s="23"/>
      <c r="M99" s="23"/>
    </row>
    <row r="100" spans="8:13" ht="12.75" customHeight="1">
      <c r="H100" s="23"/>
      <c r="I100" s="23"/>
      <c r="J100" s="23"/>
      <c r="K100" s="23"/>
      <c r="L100" s="23"/>
      <c r="M100" s="23"/>
    </row>
    <row r="101" spans="8:13" ht="12.75" customHeight="1">
      <c r="H101" s="23"/>
      <c r="I101" s="23"/>
      <c r="J101" s="23"/>
      <c r="K101" s="23"/>
      <c r="L101" s="23"/>
      <c r="M101" s="23"/>
    </row>
    <row r="102" spans="8:13" ht="12.75" customHeight="1">
      <c r="H102" s="23"/>
      <c r="I102" s="23"/>
      <c r="J102" s="23"/>
      <c r="K102" s="23"/>
      <c r="L102" s="23"/>
      <c r="M102" s="23"/>
    </row>
    <row r="103" spans="8:13" ht="12.75" customHeight="1">
      <c r="H103" s="23"/>
      <c r="I103" s="23"/>
      <c r="J103" s="23"/>
      <c r="K103" s="23"/>
      <c r="L103" s="23"/>
      <c r="M103" s="23"/>
    </row>
    <row r="104" spans="8:13" ht="12.75" customHeight="1">
      <c r="H104" s="23"/>
      <c r="I104" s="23"/>
      <c r="J104" s="23"/>
      <c r="K104" s="23"/>
      <c r="L104" s="23"/>
      <c r="M104" s="23"/>
    </row>
    <row r="105" spans="8:13" ht="12.75" customHeight="1">
      <c r="H105" s="23"/>
      <c r="I105" s="23"/>
      <c r="J105" s="23"/>
      <c r="K105" s="23"/>
      <c r="L105" s="23"/>
      <c r="M105" s="23"/>
    </row>
    <row r="106" spans="8:13" ht="12.75" customHeight="1">
      <c r="H106" s="23"/>
      <c r="I106" s="23"/>
      <c r="J106" s="23"/>
      <c r="K106" s="23"/>
      <c r="L106" s="23"/>
      <c r="M106" s="23"/>
    </row>
    <row r="107" spans="8:13" ht="12.75" customHeight="1">
      <c r="H107" s="23"/>
      <c r="I107" s="23"/>
      <c r="J107" s="23"/>
      <c r="K107" s="23"/>
      <c r="L107" s="23"/>
      <c r="M107" s="23"/>
    </row>
    <row r="108" spans="8:13" ht="12.75" customHeight="1">
      <c r="H108" s="23"/>
      <c r="I108" s="23"/>
      <c r="J108" s="23"/>
      <c r="K108" s="23"/>
      <c r="L108" s="23"/>
      <c r="M108" s="23"/>
    </row>
    <row r="109" spans="8:13" ht="12.75" customHeight="1">
      <c r="H109" s="23"/>
      <c r="I109" s="23"/>
      <c r="J109" s="23"/>
      <c r="K109" s="23"/>
      <c r="L109" s="23"/>
      <c r="M109" s="23"/>
    </row>
    <row r="110" spans="8:13" ht="12.75" customHeight="1">
      <c r="H110" s="23"/>
      <c r="I110" s="23"/>
      <c r="J110" s="23"/>
      <c r="K110" s="23"/>
      <c r="L110" s="23"/>
      <c r="M110" s="23"/>
    </row>
    <row r="111" spans="8:13" ht="12.75" customHeight="1">
      <c r="H111" s="23"/>
      <c r="I111" s="23"/>
      <c r="J111" s="23"/>
      <c r="K111" s="23"/>
      <c r="L111" s="23"/>
      <c r="M111" s="23"/>
    </row>
    <row r="112" spans="8:13" ht="12.75" customHeight="1">
      <c r="H112" s="23"/>
      <c r="I112" s="23"/>
      <c r="J112" s="23"/>
      <c r="K112" s="23"/>
      <c r="L112" s="23"/>
      <c r="M112" s="23"/>
    </row>
    <row r="113" spans="8:13" ht="12.75" customHeight="1">
      <c r="H113" s="23"/>
      <c r="I113" s="23"/>
      <c r="J113" s="23"/>
      <c r="K113" s="23"/>
      <c r="L113" s="23"/>
      <c r="M113" s="23"/>
    </row>
    <row r="114" spans="8:13" ht="12.75" customHeight="1">
      <c r="H114" s="23"/>
      <c r="I114" s="23"/>
      <c r="J114" s="23"/>
      <c r="K114" s="23"/>
      <c r="L114" s="23"/>
      <c r="M114" s="23"/>
    </row>
    <row r="115" spans="8:13" ht="12.75" customHeight="1">
      <c r="H115" s="23"/>
      <c r="I115" s="23"/>
      <c r="J115" s="23"/>
      <c r="K115" s="23"/>
      <c r="L115" s="23"/>
      <c r="M115" s="23"/>
    </row>
    <row r="116" spans="8:13" ht="12.75" customHeight="1">
      <c r="H116" s="23"/>
      <c r="I116" s="23"/>
      <c r="J116" s="23"/>
      <c r="K116" s="23"/>
      <c r="L116" s="23"/>
      <c r="M116" s="23"/>
    </row>
    <row r="117" spans="8:13" ht="12.75" customHeight="1">
      <c r="H117" s="23"/>
      <c r="I117" s="23"/>
      <c r="J117" s="23"/>
      <c r="K117" s="23"/>
      <c r="L117" s="23"/>
      <c r="M117" s="23"/>
    </row>
    <row r="118" spans="8:13" ht="12.75" customHeight="1">
      <c r="H118" s="23"/>
      <c r="I118" s="23"/>
      <c r="J118" s="23"/>
      <c r="K118" s="23"/>
      <c r="L118" s="23"/>
      <c r="M118" s="23"/>
    </row>
    <row r="119" spans="8:13" ht="12.75" customHeight="1">
      <c r="H119" s="23"/>
      <c r="I119" s="23"/>
      <c r="J119" s="23"/>
      <c r="K119" s="23"/>
      <c r="L119" s="23"/>
      <c r="M119" s="23"/>
    </row>
    <row r="120" spans="8:13" ht="12.75" customHeight="1">
      <c r="H120" s="23"/>
      <c r="I120" s="23"/>
      <c r="J120" s="23"/>
      <c r="K120" s="23"/>
      <c r="L120" s="23"/>
      <c r="M120" s="23"/>
    </row>
    <row r="121" spans="8:13" ht="12.75" customHeight="1">
      <c r="H121" s="23"/>
      <c r="I121" s="23"/>
      <c r="J121" s="23"/>
      <c r="K121" s="23"/>
      <c r="L121" s="23"/>
      <c r="M121" s="23"/>
    </row>
    <row r="122" spans="8:13" ht="12.75" customHeight="1">
      <c r="H122" s="23"/>
      <c r="I122" s="23"/>
      <c r="J122" s="23"/>
      <c r="K122" s="23"/>
      <c r="L122" s="23"/>
      <c r="M122" s="23"/>
    </row>
    <row r="123" spans="8:13" ht="12.75" customHeight="1">
      <c r="H123" s="23"/>
      <c r="I123" s="23"/>
      <c r="J123" s="23"/>
      <c r="K123" s="23"/>
      <c r="L123" s="23"/>
      <c r="M123" s="23"/>
    </row>
    <row r="124" spans="8:13" ht="12.75" customHeight="1">
      <c r="H124" s="23"/>
      <c r="I124" s="23"/>
      <c r="J124" s="23"/>
      <c r="K124" s="23"/>
      <c r="L124" s="23"/>
      <c r="M124" s="23"/>
    </row>
    <row r="125" spans="8:13" ht="12.75" customHeight="1">
      <c r="H125" s="23"/>
      <c r="I125" s="23"/>
      <c r="J125" s="23"/>
      <c r="K125" s="23"/>
      <c r="L125" s="23"/>
      <c r="M125" s="23"/>
    </row>
    <row r="126" spans="8:13" ht="12.75" customHeight="1">
      <c r="H126" s="23"/>
      <c r="I126" s="23"/>
      <c r="J126" s="23"/>
      <c r="K126" s="23"/>
      <c r="L126" s="23"/>
      <c r="M126" s="23"/>
    </row>
    <row r="127" spans="8:13" ht="12.75" customHeight="1">
      <c r="H127" s="23"/>
      <c r="I127" s="23"/>
      <c r="J127" s="23"/>
      <c r="K127" s="23"/>
      <c r="L127" s="23"/>
      <c r="M127" s="23"/>
    </row>
    <row r="128" spans="8:13" ht="12.75" customHeight="1">
      <c r="H128" s="23"/>
      <c r="I128" s="23"/>
      <c r="J128" s="23"/>
      <c r="K128" s="23"/>
      <c r="L128" s="23"/>
      <c r="M128" s="23"/>
    </row>
    <row r="129" spans="8:13" ht="12.75" customHeight="1">
      <c r="H129" s="23"/>
      <c r="I129" s="23"/>
      <c r="J129" s="23"/>
      <c r="K129" s="23"/>
      <c r="L129" s="23"/>
      <c r="M129" s="23"/>
    </row>
    <row r="130" spans="8:13" ht="12.75" customHeight="1">
      <c r="H130" s="23"/>
      <c r="I130" s="23"/>
      <c r="J130" s="23"/>
      <c r="K130" s="23"/>
      <c r="L130" s="23"/>
      <c r="M130" s="23"/>
    </row>
    <row r="131" spans="8:13" ht="12.75" customHeight="1">
      <c r="H131" s="23"/>
      <c r="I131" s="23"/>
      <c r="J131" s="23"/>
      <c r="K131" s="23"/>
      <c r="L131" s="23"/>
      <c r="M131" s="23"/>
    </row>
    <row r="132" spans="8:13" ht="12.75" customHeight="1">
      <c r="H132" s="23"/>
      <c r="I132" s="23"/>
      <c r="J132" s="23"/>
      <c r="K132" s="23"/>
      <c r="L132" s="23"/>
      <c r="M132" s="23"/>
    </row>
    <row r="133" spans="8:13" ht="12.75" customHeight="1">
      <c r="H133" s="23"/>
      <c r="I133" s="23"/>
      <c r="J133" s="23"/>
      <c r="K133" s="23"/>
      <c r="L133" s="23"/>
      <c r="M133" s="23"/>
    </row>
    <row r="134" spans="8:13" ht="12.75" customHeight="1">
      <c r="H134" s="23"/>
      <c r="I134" s="23"/>
      <c r="J134" s="23"/>
      <c r="K134" s="23"/>
      <c r="L134" s="23"/>
      <c r="M134" s="23"/>
    </row>
    <row r="135" spans="8:13" ht="12.75" customHeight="1">
      <c r="H135" s="23"/>
      <c r="I135" s="23"/>
      <c r="J135" s="23"/>
      <c r="K135" s="23"/>
      <c r="L135" s="23"/>
      <c r="M135" s="23"/>
    </row>
    <row r="136" spans="8:13" ht="12.75" customHeight="1">
      <c r="H136" s="23"/>
      <c r="I136" s="23"/>
      <c r="J136" s="23"/>
      <c r="K136" s="23"/>
      <c r="L136" s="23"/>
      <c r="M136" s="23"/>
    </row>
    <row r="137" spans="8:13" ht="12.75" customHeight="1">
      <c r="H137" s="23"/>
      <c r="I137" s="23"/>
      <c r="J137" s="23"/>
      <c r="K137" s="23"/>
      <c r="L137" s="23"/>
      <c r="M137" s="23"/>
    </row>
    <row r="138" spans="8:13" ht="12.75" customHeight="1">
      <c r="H138" s="23"/>
      <c r="I138" s="23"/>
      <c r="J138" s="23"/>
      <c r="K138" s="23"/>
      <c r="L138" s="23"/>
      <c r="M138" s="23"/>
    </row>
    <row r="139" spans="8:13" ht="12.75" customHeight="1">
      <c r="H139" s="23"/>
      <c r="I139" s="23"/>
      <c r="J139" s="23"/>
      <c r="K139" s="23"/>
      <c r="L139" s="23"/>
      <c r="M139" s="23"/>
    </row>
    <row r="140" spans="8:13" ht="12.75" customHeight="1">
      <c r="H140" s="23"/>
      <c r="I140" s="23"/>
      <c r="J140" s="23"/>
      <c r="K140" s="23"/>
      <c r="L140" s="23"/>
      <c r="M140" s="23"/>
    </row>
    <row r="141" spans="8:13" ht="12.75" customHeight="1">
      <c r="H141" s="23"/>
      <c r="I141" s="23"/>
      <c r="J141" s="23"/>
      <c r="K141" s="23"/>
      <c r="L141" s="23"/>
      <c r="M141" s="23"/>
    </row>
    <row r="142" spans="8:13" ht="12.75" customHeight="1">
      <c r="H142" s="23"/>
      <c r="I142" s="23"/>
      <c r="J142" s="23"/>
      <c r="K142" s="23"/>
      <c r="L142" s="23"/>
      <c r="M142" s="23"/>
    </row>
    <row r="143" spans="8:13" ht="12.75" customHeight="1">
      <c r="H143" s="23"/>
      <c r="I143" s="23"/>
      <c r="J143" s="23"/>
      <c r="K143" s="23"/>
      <c r="L143" s="23"/>
      <c r="M143" s="23"/>
    </row>
    <row r="144" spans="8:13" ht="12.75" customHeight="1">
      <c r="H144" s="23"/>
      <c r="I144" s="23"/>
      <c r="J144" s="23"/>
      <c r="K144" s="23"/>
      <c r="L144" s="23"/>
      <c r="M144" s="23"/>
    </row>
    <row r="145" spans="8:13" ht="12.75" customHeight="1">
      <c r="H145" s="23"/>
      <c r="I145" s="23"/>
      <c r="J145" s="23"/>
      <c r="K145" s="23"/>
      <c r="L145" s="23"/>
      <c r="M145" s="23"/>
    </row>
    <row r="146" spans="8:13" ht="12.75" customHeight="1">
      <c r="H146" s="23"/>
      <c r="I146" s="23"/>
      <c r="J146" s="23"/>
      <c r="K146" s="23"/>
      <c r="L146" s="23"/>
      <c r="M146" s="23"/>
    </row>
    <row r="147" spans="8:13" ht="12.75" customHeight="1">
      <c r="H147" s="23"/>
      <c r="I147" s="23"/>
      <c r="J147" s="23"/>
      <c r="K147" s="23"/>
      <c r="L147" s="23"/>
      <c r="M147" s="23"/>
    </row>
    <row r="148" spans="8:13" ht="12.75" customHeight="1">
      <c r="H148" s="23"/>
      <c r="I148" s="23"/>
      <c r="J148" s="23"/>
      <c r="K148" s="23"/>
      <c r="L148" s="23"/>
      <c r="M148" s="23"/>
    </row>
    <row r="149" spans="8:13" ht="12.75" customHeight="1">
      <c r="H149" s="23"/>
      <c r="I149" s="23"/>
      <c r="J149" s="23"/>
      <c r="K149" s="23"/>
      <c r="L149" s="23"/>
      <c r="M149" s="23"/>
    </row>
    <row r="150" spans="8:13" ht="12.75" customHeight="1">
      <c r="H150" s="23"/>
      <c r="I150" s="23"/>
      <c r="J150" s="23"/>
      <c r="K150" s="23"/>
      <c r="L150" s="23"/>
      <c r="M150" s="23"/>
    </row>
    <row r="151" spans="8:13" ht="12.75" customHeight="1">
      <c r="H151" s="23"/>
      <c r="I151" s="23"/>
      <c r="J151" s="23"/>
      <c r="K151" s="23"/>
      <c r="L151" s="23"/>
      <c r="M151" s="23"/>
    </row>
    <row r="152" spans="8:13" ht="12.75" customHeight="1">
      <c r="H152" s="23"/>
      <c r="I152" s="23"/>
      <c r="J152" s="23"/>
      <c r="K152" s="23"/>
      <c r="L152" s="23"/>
      <c r="M152" s="23"/>
    </row>
    <row r="153" spans="8:13" ht="12.75" customHeight="1">
      <c r="H153" s="23"/>
      <c r="I153" s="23"/>
      <c r="J153" s="23"/>
      <c r="K153" s="23"/>
      <c r="L153" s="23"/>
      <c r="M153" s="23"/>
    </row>
    <row r="154" spans="8:13" ht="12.75" customHeight="1">
      <c r="H154" s="23"/>
      <c r="I154" s="23"/>
      <c r="J154" s="23"/>
      <c r="K154" s="23"/>
      <c r="L154" s="23"/>
      <c r="M154" s="23"/>
    </row>
    <row r="155" spans="8:13" ht="12.75" customHeight="1">
      <c r="H155" s="23"/>
      <c r="I155" s="23"/>
      <c r="J155" s="23"/>
      <c r="K155" s="23"/>
      <c r="L155" s="23"/>
      <c r="M155" s="23"/>
    </row>
    <row r="156" spans="8:13" ht="12.75" customHeight="1">
      <c r="H156" s="23"/>
      <c r="I156" s="23"/>
      <c r="J156" s="23"/>
      <c r="K156" s="23"/>
      <c r="L156" s="23"/>
      <c r="M156" s="23"/>
    </row>
    <row r="157" spans="8:13" ht="12.75" customHeight="1">
      <c r="H157" s="23"/>
      <c r="I157" s="23"/>
      <c r="J157" s="23"/>
      <c r="K157" s="23"/>
      <c r="L157" s="23"/>
      <c r="M157" s="23"/>
    </row>
    <row r="158" spans="8:13" ht="12.75" customHeight="1">
      <c r="H158" s="23"/>
      <c r="I158" s="23"/>
      <c r="J158" s="23"/>
      <c r="K158" s="23"/>
      <c r="L158" s="23"/>
      <c r="M158" s="23"/>
    </row>
    <row r="159" spans="8:13" ht="12.75" customHeight="1">
      <c r="H159" s="23"/>
      <c r="I159" s="23"/>
      <c r="J159" s="23"/>
      <c r="K159" s="23"/>
      <c r="L159" s="23"/>
      <c r="M159" s="23"/>
    </row>
    <row r="160" spans="8:13" ht="12.75" customHeight="1">
      <c r="H160" s="23"/>
      <c r="I160" s="23"/>
      <c r="J160" s="23"/>
      <c r="K160" s="23"/>
      <c r="L160" s="23"/>
      <c r="M160" s="23"/>
    </row>
    <row r="161" spans="8:13" ht="12.75" customHeight="1">
      <c r="H161" s="23"/>
      <c r="I161" s="23"/>
      <c r="J161" s="23"/>
      <c r="K161" s="23"/>
      <c r="L161" s="23"/>
      <c r="M161" s="23"/>
    </row>
    <row r="162" spans="8:13" ht="12.75" customHeight="1">
      <c r="H162" s="23"/>
      <c r="I162" s="23"/>
      <c r="J162" s="23"/>
      <c r="K162" s="23"/>
      <c r="L162" s="23"/>
      <c r="M162" s="23"/>
    </row>
    <row r="163" spans="8:13" ht="12.75" customHeight="1">
      <c r="H163" s="23"/>
      <c r="I163" s="23"/>
      <c r="J163" s="23"/>
      <c r="K163" s="23"/>
      <c r="L163" s="23"/>
      <c r="M163" s="23"/>
    </row>
    <row r="164" spans="8:13" ht="12.75" customHeight="1">
      <c r="H164" s="23"/>
      <c r="I164" s="23"/>
      <c r="J164" s="23"/>
      <c r="K164" s="23"/>
      <c r="L164" s="23"/>
      <c r="M164" s="23"/>
    </row>
    <row r="165" spans="8:13" ht="12.75" customHeight="1">
      <c r="H165" s="23"/>
      <c r="I165" s="23"/>
      <c r="J165" s="23"/>
      <c r="K165" s="23"/>
      <c r="L165" s="23"/>
      <c r="M165" s="23"/>
    </row>
    <row r="166" spans="8:13" ht="12.75" customHeight="1">
      <c r="H166" s="23"/>
      <c r="I166" s="23"/>
      <c r="J166" s="23"/>
      <c r="K166" s="23"/>
      <c r="L166" s="23"/>
      <c r="M166" s="23"/>
    </row>
    <row r="167" spans="8:13" ht="12.75" customHeight="1">
      <c r="H167" s="23"/>
      <c r="I167" s="23"/>
      <c r="J167" s="23"/>
      <c r="K167" s="23"/>
      <c r="L167" s="23"/>
      <c r="M167" s="23"/>
    </row>
    <row r="168" spans="8:13" ht="12.75" customHeight="1">
      <c r="H168" s="23"/>
      <c r="I168" s="23"/>
      <c r="J168" s="23"/>
      <c r="K168" s="23"/>
      <c r="L168" s="23"/>
      <c r="M168" s="23"/>
    </row>
    <row r="169" spans="8:13" ht="12.75" customHeight="1">
      <c r="H169" s="23"/>
      <c r="I169" s="23"/>
      <c r="J169" s="23"/>
      <c r="K169" s="23"/>
      <c r="L169" s="23"/>
      <c r="M169" s="23"/>
    </row>
    <row r="170" spans="8:13" ht="12.75" customHeight="1">
      <c r="H170" s="23"/>
      <c r="I170" s="23"/>
      <c r="J170" s="23"/>
      <c r="K170" s="23"/>
      <c r="L170" s="23"/>
      <c r="M170" s="23"/>
    </row>
    <row r="171" spans="8:13" ht="12.75" customHeight="1">
      <c r="H171" s="23"/>
      <c r="I171" s="23"/>
      <c r="J171" s="23"/>
      <c r="K171" s="23"/>
      <c r="L171" s="23"/>
      <c r="M171" s="23"/>
    </row>
    <row r="172" spans="8:13" ht="12.75" customHeight="1">
      <c r="H172" s="23"/>
      <c r="I172" s="23"/>
      <c r="J172" s="23"/>
      <c r="K172" s="23"/>
      <c r="L172" s="23"/>
      <c r="M172" s="23"/>
    </row>
    <row r="173" spans="8:13" ht="12.75" customHeight="1">
      <c r="H173" s="23"/>
      <c r="I173" s="23"/>
      <c r="J173" s="23"/>
      <c r="K173" s="23"/>
      <c r="L173" s="23"/>
      <c r="M173" s="23"/>
    </row>
    <row r="174" spans="8:13" ht="12.75" customHeight="1">
      <c r="H174" s="23"/>
      <c r="I174" s="23"/>
      <c r="J174" s="23"/>
      <c r="K174" s="23"/>
      <c r="L174" s="23"/>
      <c r="M174" s="23"/>
    </row>
    <row r="175" spans="8:13" ht="12.75" customHeight="1">
      <c r="H175" s="23"/>
      <c r="I175" s="23"/>
      <c r="J175" s="23"/>
      <c r="K175" s="23"/>
      <c r="L175" s="23"/>
      <c r="M175" s="23"/>
    </row>
    <row r="176" spans="8:13" ht="12.75" customHeight="1">
      <c r="H176" s="23"/>
      <c r="I176" s="23"/>
      <c r="J176" s="23"/>
      <c r="K176" s="23"/>
      <c r="L176" s="23"/>
      <c r="M176" s="23"/>
    </row>
    <row r="177" spans="8:13" ht="12.75" customHeight="1">
      <c r="H177" s="23"/>
      <c r="I177" s="23"/>
      <c r="J177" s="23"/>
      <c r="K177" s="23"/>
      <c r="L177" s="23"/>
      <c r="M177" s="23"/>
    </row>
    <row r="178" spans="8:13" ht="12.75" customHeight="1">
      <c r="H178" s="23"/>
      <c r="I178" s="23"/>
      <c r="J178" s="23"/>
      <c r="K178" s="23"/>
      <c r="L178" s="23"/>
      <c r="M178" s="23"/>
    </row>
    <row r="179" spans="8:13" ht="12.75" customHeight="1">
      <c r="H179" s="23"/>
      <c r="I179" s="23"/>
      <c r="J179" s="23"/>
      <c r="K179" s="23"/>
      <c r="L179" s="23"/>
      <c r="M179" s="23"/>
    </row>
    <row r="180" spans="8:13" ht="12.75" customHeight="1">
      <c r="H180" s="23"/>
      <c r="I180" s="23"/>
      <c r="J180" s="23"/>
      <c r="K180" s="23"/>
      <c r="L180" s="23"/>
      <c r="M180" s="23"/>
    </row>
    <row r="181" spans="8:13" ht="12.75" customHeight="1">
      <c r="H181" s="23"/>
      <c r="I181" s="23"/>
      <c r="J181" s="23"/>
      <c r="K181" s="23"/>
      <c r="L181" s="23"/>
      <c r="M181" s="23"/>
    </row>
    <row r="182" spans="8:13" ht="12.75" customHeight="1">
      <c r="H182" s="23"/>
      <c r="I182" s="23"/>
      <c r="J182" s="23"/>
      <c r="K182" s="23"/>
      <c r="L182" s="23"/>
      <c r="M182" s="23"/>
    </row>
    <row r="183" spans="8:13" ht="12.75" customHeight="1">
      <c r="H183" s="23"/>
      <c r="I183" s="23"/>
      <c r="J183" s="23"/>
      <c r="K183" s="23"/>
      <c r="L183" s="23"/>
      <c r="M183" s="23"/>
    </row>
    <row r="184" spans="8:13" ht="12.75" customHeight="1">
      <c r="H184" s="23"/>
      <c r="I184" s="23"/>
      <c r="J184" s="23"/>
      <c r="K184" s="23"/>
      <c r="L184" s="23"/>
      <c r="M184" s="23"/>
    </row>
    <row r="185" spans="8:13" ht="12.75" customHeight="1">
      <c r="H185" s="23"/>
      <c r="I185" s="23"/>
      <c r="J185" s="23"/>
      <c r="K185" s="23"/>
      <c r="L185" s="23"/>
      <c r="M185" s="23"/>
    </row>
    <row r="186" spans="8:13" ht="12.75" customHeight="1">
      <c r="H186" s="23"/>
      <c r="I186" s="23"/>
      <c r="J186" s="23"/>
      <c r="K186" s="23"/>
      <c r="L186" s="23"/>
      <c r="M186" s="23"/>
    </row>
    <row r="187" spans="8:13" ht="12.75" customHeight="1">
      <c r="H187" s="23"/>
      <c r="I187" s="23"/>
      <c r="J187" s="23"/>
      <c r="K187" s="23"/>
      <c r="L187" s="23"/>
      <c r="M187" s="23"/>
    </row>
    <row r="188" spans="8:13" ht="12.75" customHeight="1">
      <c r="H188" s="23"/>
      <c r="I188" s="23"/>
      <c r="J188" s="23"/>
      <c r="K188" s="23"/>
      <c r="L188" s="23"/>
      <c r="M188" s="23"/>
    </row>
    <row r="189" spans="8:13" ht="12.75" customHeight="1">
      <c r="H189" s="23"/>
      <c r="I189" s="23"/>
      <c r="J189" s="23"/>
      <c r="K189" s="23"/>
      <c r="L189" s="23"/>
      <c r="M189" s="23"/>
    </row>
    <row r="190" spans="8:13" ht="12.75" customHeight="1">
      <c r="H190" s="23"/>
      <c r="I190" s="23"/>
      <c r="J190" s="23"/>
      <c r="K190" s="23"/>
      <c r="L190" s="23"/>
      <c r="M190" s="23"/>
    </row>
    <row r="191" spans="8:13" ht="12.75" customHeight="1">
      <c r="H191" s="23"/>
      <c r="I191" s="23"/>
      <c r="J191" s="23"/>
      <c r="K191" s="23"/>
      <c r="L191" s="23"/>
      <c r="M191" s="23"/>
    </row>
    <row r="192" spans="8:13" ht="12.75" customHeight="1">
      <c r="H192" s="23"/>
      <c r="I192" s="23"/>
      <c r="J192" s="23"/>
      <c r="K192" s="23"/>
      <c r="L192" s="23"/>
      <c r="M192" s="23"/>
    </row>
    <row r="193" spans="8:13" ht="12.75" customHeight="1">
      <c r="H193" s="23"/>
      <c r="I193" s="23"/>
      <c r="J193" s="23"/>
      <c r="K193" s="23"/>
      <c r="L193" s="23"/>
      <c r="M193" s="23"/>
    </row>
    <row r="194" spans="8:13" ht="12.75" customHeight="1">
      <c r="H194" s="23"/>
      <c r="I194" s="23"/>
      <c r="J194" s="23"/>
      <c r="K194" s="23"/>
      <c r="L194" s="23"/>
      <c r="M194" s="23"/>
    </row>
    <row r="195" spans="8:13" ht="12.75" customHeight="1">
      <c r="H195" s="23"/>
      <c r="I195" s="23"/>
      <c r="J195" s="23"/>
      <c r="K195" s="23"/>
      <c r="L195" s="23"/>
      <c r="M195" s="23"/>
    </row>
    <row r="196" spans="8:13" ht="12.75" customHeight="1">
      <c r="H196" s="23"/>
      <c r="I196" s="23"/>
      <c r="J196" s="23"/>
      <c r="K196" s="23"/>
      <c r="L196" s="23"/>
      <c r="M196" s="23"/>
    </row>
    <row r="197" spans="8:13" ht="12.75" customHeight="1">
      <c r="H197" s="23"/>
      <c r="I197" s="23"/>
      <c r="J197" s="23"/>
      <c r="K197" s="23"/>
      <c r="L197" s="23"/>
      <c r="M197" s="23"/>
    </row>
    <row r="198" spans="8:13" ht="12.75" customHeight="1">
      <c r="H198" s="23"/>
      <c r="I198" s="23"/>
      <c r="J198" s="23"/>
      <c r="K198" s="23"/>
      <c r="L198" s="23"/>
      <c r="M198" s="23"/>
    </row>
    <row r="199" spans="8:13" ht="12.75" customHeight="1">
      <c r="H199" s="23"/>
      <c r="I199" s="23"/>
      <c r="J199" s="23"/>
      <c r="K199" s="23"/>
      <c r="L199" s="23"/>
      <c r="M199" s="23"/>
    </row>
    <row r="200" spans="8:13" ht="12.75" customHeight="1">
      <c r="H200" s="23"/>
      <c r="I200" s="23"/>
      <c r="J200" s="23"/>
      <c r="K200" s="23"/>
      <c r="L200" s="23"/>
      <c r="M200" s="23"/>
    </row>
    <row r="201" spans="8:13" ht="12.75" customHeight="1">
      <c r="H201" s="23"/>
      <c r="I201" s="23"/>
      <c r="J201" s="23"/>
      <c r="K201" s="23"/>
      <c r="L201" s="23"/>
      <c r="M201" s="23"/>
    </row>
    <row r="202" spans="8:13" ht="12.75" customHeight="1">
      <c r="H202" s="23"/>
      <c r="I202" s="23"/>
      <c r="J202" s="23"/>
      <c r="K202" s="23"/>
      <c r="L202" s="23"/>
      <c r="M202" s="23"/>
    </row>
    <row r="203" spans="8:13" ht="12.75" customHeight="1">
      <c r="H203" s="23"/>
      <c r="I203" s="23"/>
      <c r="J203" s="23"/>
      <c r="K203" s="23"/>
      <c r="L203" s="23"/>
      <c r="M203" s="23"/>
    </row>
    <row r="204" spans="8:13" ht="12.75" customHeight="1">
      <c r="H204" s="23"/>
      <c r="I204" s="23"/>
      <c r="J204" s="23"/>
      <c r="K204" s="23"/>
      <c r="L204" s="23"/>
      <c r="M204" s="23"/>
    </row>
    <row r="205" spans="8:13" ht="12.75" customHeight="1">
      <c r="H205" s="23"/>
      <c r="I205" s="23"/>
      <c r="J205" s="23"/>
      <c r="K205" s="23"/>
      <c r="L205" s="23"/>
      <c r="M205" s="23"/>
    </row>
    <row r="206" spans="8:13" ht="12.75" customHeight="1">
      <c r="H206" s="23"/>
      <c r="I206" s="23"/>
      <c r="J206" s="23"/>
      <c r="K206" s="23"/>
      <c r="L206" s="23"/>
      <c r="M206" s="23"/>
    </row>
    <row r="207" spans="8:13" ht="12.75" customHeight="1">
      <c r="H207" s="23"/>
      <c r="I207" s="23"/>
      <c r="J207" s="23"/>
      <c r="K207" s="23"/>
      <c r="L207" s="23"/>
      <c r="M207" s="23"/>
    </row>
    <row r="208" spans="8:13" ht="12.75" customHeight="1">
      <c r="H208" s="23"/>
      <c r="I208" s="23"/>
      <c r="J208" s="23"/>
      <c r="K208" s="23"/>
      <c r="L208" s="23"/>
      <c r="M208" s="23"/>
    </row>
    <row r="209" spans="8:13" ht="12.75" customHeight="1">
      <c r="H209" s="23"/>
      <c r="I209" s="23"/>
      <c r="J209" s="23"/>
      <c r="K209" s="23"/>
      <c r="L209" s="23"/>
      <c r="M209" s="23"/>
    </row>
    <row r="210" spans="8:13" ht="12.75" customHeight="1">
      <c r="H210" s="23"/>
      <c r="I210" s="23"/>
      <c r="J210" s="23"/>
      <c r="K210" s="23"/>
      <c r="L210" s="23"/>
      <c r="M210" s="23"/>
    </row>
    <row r="211" spans="8:13" ht="12.75" customHeight="1">
      <c r="H211" s="23"/>
      <c r="I211" s="23"/>
      <c r="J211" s="23"/>
      <c r="K211" s="23"/>
      <c r="L211" s="23"/>
      <c r="M211" s="23"/>
    </row>
    <row r="212" spans="8:13" ht="12.75" customHeight="1">
      <c r="H212" s="23"/>
      <c r="I212" s="23"/>
      <c r="J212" s="23"/>
      <c r="K212" s="23"/>
      <c r="L212" s="23"/>
      <c r="M212" s="23"/>
    </row>
    <row r="213" spans="8:13" ht="12.75" customHeight="1">
      <c r="H213" s="23"/>
      <c r="I213" s="23"/>
      <c r="J213" s="23"/>
      <c r="K213" s="23"/>
      <c r="L213" s="23"/>
      <c r="M213" s="23"/>
    </row>
    <row r="214" spans="8:13" ht="12.75" customHeight="1">
      <c r="H214" s="23"/>
      <c r="I214" s="23"/>
      <c r="J214" s="23"/>
      <c r="K214" s="23"/>
      <c r="L214" s="23"/>
      <c r="M214" s="23"/>
    </row>
    <row r="215" spans="8:13" ht="12.75" customHeight="1">
      <c r="H215" s="23"/>
      <c r="I215" s="23"/>
      <c r="J215" s="23"/>
      <c r="K215" s="23"/>
      <c r="L215" s="23"/>
      <c r="M215" s="23"/>
    </row>
    <row r="216" spans="8:13" ht="12.75" customHeight="1">
      <c r="H216" s="23"/>
      <c r="I216" s="23"/>
      <c r="J216" s="23"/>
      <c r="K216" s="23"/>
      <c r="L216" s="23"/>
      <c r="M216" s="23"/>
    </row>
    <row r="217" spans="8:13" ht="12.75" customHeight="1">
      <c r="H217" s="23"/>
      <c r="I217" s="23"/>
      <c r="J217" s="23"/>
      <c r="K217" s="23"/>
      <c r="L217" s="23"/>
      <c r="M217" s="23"/>
    </row>
    <row r="218" spans="8:13" ht="12.75" customHeight="1">
      <c r="H218" s="23"/>
      <c r="I218" s="23"/>
      <c r="J218" s="23"/>
      <c r="K218" s="23"/>
      <c r="L218" s="23"/>
      <c r="M218" s="23"/>
    </row>
    <row r="219" spans="8:13" ht="12.75" customHeight="1">
      <c r="H219" s="23"/>
      <c r="I219" s="23"/>
      <c r="J219" s="23"/>
      <c r="K219" s="23"/>
      <c r="L219" s="23"/>
      <c r="M219" s="23"/>
    </row>
    <row r="220" spans="8:13" ht="12.75" customHeight="1">
      <c r="H220" s="23"/>
      <c r="I220" s="23"/>
      <c r="J220" s="23"/>
      <c r="K220" s="23"/>
      <c r="L220" s="23"/>
      <c r="M220" s="23"/>
    </row>
    <row r="221" spans="8:13" ht="12.75" customHeight="1">
      <c r="H221" s="23"/>
      <c r="I221" s="23"/>
      <c r="J221" s="23"/>
      <c r="K221" s="23"/>
      <c r="L221" s="23"/>
      <c r="M221" s="23"/>
    </row>
    <row r="222" spans="8:13" ht="12.75" customHeight="1">
      <c r="H222" s="23"/>
      <c r="I222" s="23"/>
      <c r="J222" s="23"/>
      <c r="K222" s="23"/>
      <c r="L222" s="23"/>
      <c r="M222" s="23"/>
    </row>
    <row r="223" spans="8:13" ht="12.75" customHeight="1">
      <c r="H223" s="23"/>
      <c r="I223" s="23"/>
      <c r="J223" s="23"/>
      <c r="K223" s="23"/>
      <c r="L223" s="23"/>
      <c r="M223" s="23"/>
    </row>
    <row r="224" spans="8:13" ht="12.75" customHeight="1">
      <c r="H224" s="23"/>
      <c r="I224" s="23"/>
      <c r="J224" s="23"/>
      <c r="K224" s="23"/>
      <c r="L224" s="23"/>
      <c r="M224" s="23"/>
    </row>
    <row r="225" spans="8:13" ht="12.75" customHeight="1">
      <c r="H225" s="23"/>
      <c r="I225" s="23"/>
      <c r="J225" s="23"/>
      <c r="K225" s="23"/>
      <c r="L225" s="23"/>
      <c r="M225" s="23"/>
    </row>
    <row r="226" spans="8:13" ht="12.75" customHeight="1">
      <c r="H226" s="23"/>
      <c r="I226" s="23"/>
      <c r="J226" s="23"/>
      <c r="K226" s="23"/>
      <c r="L226" s="23"/>
      <c r="M226" s="23"/>
    </row>
    <row r="227" spans="8:13" ht="12.75" customHeight="1">
      <c r="H227" s="23"/>
      <c r="I227" s="23"/>
      <c r="J227" s="23"/>
      <c r="K227" s="23"/>
      <c r="L227" s="23"/>
      <c r="M227" s="23"/>
    </row>
    <row r="228" spans="8:13" ht="12.75" customHeight="1">
      <c r="H228" s="23"/>
      <c r="I228" s="23"/>
      <c r="J228" s="23"/>
      <c r="K228" s="23"/>
      <c r="L228" s="23"/>
      <c r="M228" s="23"/>
    </row>
    <row r="229" spans="8:13" ht="12.75" customHeight="1">
      <c r="H229" s="23"/>
      <c r="I229" s="23"/>
      <c r="J229" s="23"/>
      <c r="K229" s="23"/>
      <c r="L229" s="23"/>
      <c r="M229" s="23"/>
    </row>
    <row r="230" spans="8:13" ht="12.75" customHeight="1">
      <c r="H230" s="23"/>
      <c r="I230" s="23"/>
      <c r="J230" s="23"/>
      <c r="K230" s="23"/>
      <c r="L230" s="23"/>
      <c r="M230" s="23"/>
    </row>
    <row r="231" spans="8:13" ht="12.75" customHeight="1">
      <c r="H231" s="23"/>
      <c r="I231" s="23"/>
      <c r="J231" s="23"/>
      <c r="K231" s="23"/>
      <c r="L231" s="23"/>
      <c r="M231" s="23"/>
    </row>
    <row r="232" spans="8:13" ht="12.75" customHeight="1">
      <c r="H232" s="23"/>
      <c r="I232" s="23"/>
      <c r="J232" s="23"/>
      <c r="K232" s="23"/>
      <c r="L232" s="23"/>
      <c r="M232" s="23"/>
    </row>
    <row r="233" spans="8:13" ht="12.75" customHeight="1">
      <c r="H233" s="23"/>
      <c r="I233" s="23"/>
      <c r="J233" s="23"/>
      <c r="K233" s="23"/>
      <c r="L233" s="23"/>
      <c r="M233" s="23"/>
    </row>
    <row r="234" spans="8:13" ht="12.75" customHeight="1">
      <c r="H234" s="23"/>
      <c r="I234" s="23"/>
      <c r="J234" s="23"/>
      <c r="K234" s="23"/>
      <c r="L234" s="23"/>
      <c r="M234" s="23"/>
    </row>
    <row r="235" spans="8:13" ht="12.75" customHeight="1">
      <c r="H235" s="23"/>
      <c r="I235" s="23"/>
      <c r="J235" s="23"/>
      <c r="K235" s="23"/>
      <c r="L235" s="23"/>
      <c r="M235" s="23"/>
    </row>
    <row r="236" spans="8:13" ht="12.75" customHeight="1">
      <c r="H236" s="23"/>
      <c r="I236" s="23"/>
      <c r="J236" s="23"/>
      <c r="K236" s="23"/>
      <c r="L236" s="23"/>
      <c r="M236" s="23"/>
    </row>
    <row r="237" spans="8:13" ht="12.75" customHeight="1">
      <c r="H237" s="23"/>
      <c r="I237" s="23"/>
      <c r="J237" s="23"/>
      <c r="K237" s="23"/>
      <c r="L237" s="23"/>
      <c r="M237" s="23"/>
    </row>
    <row r="238" spans="8:13" ht="12.75" customHeight="1">
      <c r="H238" s="23"/>
      <c r="I238" s="23"/>
      <c r="J238" s="23"/>
      <c r="K238" s="23"/>
      <c r="L238" s="23"/>
      <c r="M238" s="23"/>
    </row>
    <row r="239" spans="8:13" ht="12.75" customHeight="1">
      <c r="H239" s="23"/>
      <c r="I239" s="23"/>
      <c r="J239" s="23"/>
      <c r="K239" s="23"/>
      <c r="L239" s="23"/>
      <c r="M239" s="23"/>
    </row>
    <row r="240" spans="8:13" ht="12.75" customHeight="1">
      <c r="H240" s="23"/>
      <c r="I240" s="23"/>
      <c r="J240" s="23"/>
      <c r="K240" s="23"/>
      <c r="L240" s="23"/>
      <c r="M240" s="23"/>
    </row>
    <row r="241" spans="8:13" ht="12.75" customHeight="1">
      <c r="H241" s="23"/>
      <c r="I241" s="23"/>
      <c r="J241" s="23"/>
      <c r="K241" s="23"/>
      <c r="L241" s="23"/>
      <c r="M241" s="23"/>
    </row>
    <row r="242" spans="8:13" ht="12.75" customHeight="1">
      <c r="H242" s="23"/>
      <c r="I242" s="23"/>
      <c r="J242" s="23"/>
      <c r="K242" s="23"/>
      <c r="L242" s="23"/>
      <c r="M242" s="23"/>
    </row>
    <row r="243" spans="8:13" ht="12.75" customHeight="1">
      <c r="H243" s="23"/>
      <c r="I243" s="23"/>
      <c r="J243" s="23"/>
      <c r="K243" s="23"/>
      <c r="L243" s="23"/>
      <c r="M243" s="23"/>
    </row>
    <row r="244" spans="8:13" ht="12.75" customHeight="1">
      <c r="H244" s="23"/>
      <c r="I244" s="23"/>
      <c r="J244" s="23"/>
      <c r="K244" s="23"/>
      <c r="L244" s="23"/>
      <c r="M244" s="23"/>
    </row>
    <row r="245" spans="8:13" ht="12.75" customHeight="1">
      <c r="H245" s="23"/>
      <c r="I245" s="23"/>
      <c r="J245" s="23"/>
      <c r="K245" s="23"/>
      <c r="L245" s="23"/>
      <c r="M245" s="23"/>
    </row>
    <row r="246" spans="8:13" ht="12.75" customHeight="1">
      <c r="H246" s="23"/>
      <c r="I246" s="23"/>
      <c r="J246" s="23"/>
      <c r="K246" s="23"/>
      <c r="L246" s="23"/>
      <c r="M246" s="23"/>
    </row>
    <row r="247" spans="8:13" ht="12.75" customHeight="1">
      <c r="H247" s="23"/>
      <c r="I247" s="23"/>
      <c r="J247" s="23"/>
      <c r="K247" s="23"/>
      <c r="L247" s="23"/>
      <c r="M247" s="23"/>
    </row>
    <row r="248" spans="8:13" ht="12.75" customHeight="1">
      <c r="H248" s="23"/>
      <c r="I248" s="23"/>
      <c r="J248" s="23"/>
      <c r="K248" s="23"/>
      <c r="L248" s="23"/>
      <c r="M248" s="23"/>
    </row>
    <row r="249" spans="8:13" ht="12.75" customHeight="1">
      <c r="H249" s="23"/>
      <c r="I249" s="23"/>
      <c r="J249" s="23"/>
      <c r="K249" s="23"/>
      <c r="L249" s="23"/>
      <c r="M249" s="23"/>
    </row>
    <row r="250" spans="8:13" ht="12.75" customHeight="1">
      <c r="H250" s="23"/>
      <c r="I250" s="23"/>
      <c r="J250" s="23"/>
      <c r="K250" s="23"/>
      <c r="L250" s="23"/>
      <c r="M250" s="23"/>
    </row>
    <row r="251" spans="8:13" ht="12.75" customHeight="1">
      <c r="H251" s="23"/>
      <c r="I251" s="23"/>
      <c r="J251" s="23"/>
      <c r="K251" s="23"/>
      <c r="L251" s="23"/>
      <c r="M251" s="23"/>
    </row>
    <row r="252" spans="8:13" ht="12.75" customHeight="1">
      <c r="H252" s="23"/>
      <c r="I252" s="23"/>
      <c r="J252" s="23"/>
      <c r="K252" s="23"/>
      <c r="L252" s="23"/>
      <c r="M252" s="23"/>
    </row>
    <row r="253" spans="8:13" ht="12.75" customHeight="1">
      <c r="H253" s="23"/>
      <c r="I253" s="23"/>
      <c r="J253" s="23"/>
      <c r="K253" s="23"/>
      <c r="L253" s="23"/>
      <c r="M253" s="23"/>
    </row>
    <row r="254" spans="8:13" ht="12.75" customHeight="1">
      <c r="H254" s="23"/>
      <c r="I254" s="23"/>
      <c r="J254" s="23"/>
      <c r="K254" s="23"/>
      <c r="L254" s="23"/>
      <c r="M254" s="23"/>
    </row>
    <row r="255" spans="8:13" ht="12.75" customHeight="1">
      <c r="H255" s="23"/>
      <c r="I255" s="23"/>
      <c r="J255" s="23"/>
      <c r="K255" s="23"/>
      <c r="L255" s="23"/>
      <c r="M255" s="23"/>
    </row>
    <row r="256" spans="8:13" ht="12.75" customHeight="1">
      <c r="H256" s="23"/>
      <c r="I256" s="23"/>
      <c r="J256" s="23"/>
      <c r="K256" s="23"/>
      <c r="L256" s="23"/>
      <c r="M256" s="23"/>
    </row>
    <row r="257" spans="8:13" ht="12.75" customHeight="1">
      <c r="H257" s="23"/>
      <c r="I257" s="23"/>
      <c r="J257" s="23"/>
      <c r="K257" s="23"/>
      <c r="L257" s="23"/>
      <c r="M257" s="23"/>
    </row>
    <row r="258" spans="8:13" ht="12.75" customHeight="1">
      <c r="H258" s="23"/>
      <c r="I258" s="23"/>
      <c r="J258" s="23"/>
      <c r="K258" s="23"/>
      <c r="L258" s="23"/>
      <c r="M258" s="23"/>
    </row>
    <row r="259" spans="8:13" ht="12.75" customHeight="1">
      <c r="H259" s="23"/>
      <c r="I259" s="23"/>
      <c r="J259" s="23"/>
      <c r="K259" s="23"/>
      <c r="L259" s="23"/>
      <c r="M259" s="23"/>
    </row>
    <row r="260" spans="8:13" ht="12.75" customHeight="1">
      <c r="H260" s="23"/>
      <c r="I260" s="23"/>
      <c r="J260" s="23"/>
      <c r="K260" s="23"/>
      <c r="L260" s="23"/>
      <c r="M260" s="23"/>
    </row>
    <row r="261" spans="8:13" ht="12.75" customHeight="1">
      <c r="H261" s="23"/>
      <c r="I261" s="23"/>
      <c r="J261" s="23"/>
      <c r="K261" s="23"/>
      <c r="L261" s="23"/>
      <c r="M261" s="23"/>
    </row>
    <row r="262" spans="8:13" ht="12.75" customHeight="1">
      <c r="H262" s="23"/>
      <c r="I262" s="23"/>
      <c r="J262" s="23"/>
      <c r="K262" s="23"/>
      <c r="L262" s="23"/>
      <c r="M262" s="23"/>
    </row>
    <row r="263" spans="8:13" ht="12.75" customHeight="1">
      <c r="H263" s="23"/>
      <c r="I263" s="23"/>
      <c r="J263" s="23"/>
      <c r="K263" s="23"/>
      <c r="L263" s="23"/>
      <c r="M263" s="23"/>
    </row>
    <row r="264" spans="8:13" ht="12.75" customHeight="1">
      <c r="H264" s="23"/>
      <c r="I264" s="23"/>
      <c r="J264" s="23"/>
      <c r="K264" s="23"/>
      <c r="L264" s="23"/>
      <c r="M264" s="23"/>
    </row>
    <row r="265" spans="8:13" ht="12.75" customHeight="1">
      <c r="H265" s="23"/>
      <c r="I265" s="23"/>
      <c r="J265" s="23"/>
      <c r="K265" s="23"/>
      <c r="L265" s="23"/>
      <c r="M265" s="23"/>
    </row>
    <row r="266" spans="8:13" ht="12.75" customHeight="1">
      <c r="H266" s="23"/>
      <c r="I266" s="23"/>
      <c r="J266" s="23"/>
      <c r="K266" s="23"/>
      <c r="L266" s="23"/>
      <c r="M266" s="23"/>
    </row>
    <row r="267" spans="8:13" ht="12.75" customHeight="1">
      <c r="H267" s="23"/>
      <c r="I267" s="23"/>
      <c r="J267" s="23"/>
      <c r="K267" s="23"/>
      <c r="L267" s="23"/>
      <c r="M267" s="23"/>
    </row>
    <row r="268" spans="8:13" ht="12.75" customHeight="1">
      <c r="H268" s="23"/>
      <c r="I268" s="23"/>
      <c r="J268" s="23"/>
      <c r="K268" s="23"/>
      <c r="L268" s="23"/>
      <c r="M268" s="23"/>
    </row>
    <row r="269" spans="8:13" ht="12.75" customHeight="1">
      <c r="H269" s="23"/>
      <c r="I269" s="23"/>
      <c r="J269" s="23"/>
      <c r="K269" s="23"/>
      <c r="L269" s="23"/>
      <c r="M269" s="23"/>
    </row>
    <row r="270" spans="8:13" ht="12.75" customHeight="1">
      <c r="H270" s="23"/>
      <c r="I270" s="23"/>
      <c r="J270" s="23"/>
      <c r="K270" s="23"/>
      <c r="L270" s="23"/>
      <c r="M270" s="23"/>
    </row>
    <row r="271" spans="8:13" ht="12.75" customHeight="1">
      <c r="H271" s="23"/>
      <c r="I271" s="23"/>
      <c r="J271" s="23"/>
      <c r="K271" s="23"/>
      <c r="L271" s="23"/>
      <c r="M271" s="23"/>
    </row>
    <row r="272" spans="8:13" ht="12.75" customHeight="1">
      <c r="H272" s="23"/>
      <c r="I272" s="23"/>
      <c r="J272" s="23"/>
      <c r="K272" s="23"/>
      <c r="L272" s="23"/>
      <c r="M272" s="23"/>
    </row>
    <row r="273" spans="8:13" ht="12.75" customHeight="1">
      <c r="H273" s="23"/>
      <c r="I273" s="23"/>
      <c r="J273" s="23"/>
      <c r="K273" s="23"/>
      <c r="L273" s="23"/>
      <c r="M273" s="23"/>
    </row>
    <row r="274" spans="8:13" ht="12.75" customHeight="1">
      <c r="H274" s="23"/>
      <c r="I274" s="23"/>
      <c r="J274" s="23"/>
      <c r="K274" s="23"/>
      <c r="L274" s="23"/>
      <c r="M274" s="23"/>
    </row>
    <row r="275" spans="8:13" ht="12.75" customHeight="1">
      <c r="H275" s="23"/>
      <c r="I275" s="23"/>
      <c r="J275" s="23"/>
      <c r="K275" s="23"/>
      <c r="L275" s="23"/>
      <c r="M275" s="23"/>
    </row>
    <row r="276" spans="8:13" ht="12.75" customHeight="1">
      <c r="H276" s="23"/>
      <c r="I276" s="23"/>
      <c r="J276" s="23"/>
      <c r="K276" s="23"/>
      <c r="L276" s="23"/>
      <c r="M276" s="23"/>
    </row>
    <row r="277" spans="8:13" ht="12.75" customHeight="1">
      <c r="H277" s="23"/>
      <c r="I277" s="23"/>
      <c r="J277" s="23"/>
      <c r="K277" s="23"/>
      <c r="L277" s="23"/>
      <c r="M277" s="23"/>
    </row>
    <row r="278" spans="8:13" ht="12.75" customHeight="1">
      <c r="H278" s="23"/>
      <c r="I278" s="23"/>
      <c r="J278" s="23"/>
      <c r="K278" s="23"/>
      <c r="L278" s="23"/>
      <c r="M278" s="23"/>
    </row>
    <row r="279" spans="8:13" ht="12.75" customHeight="1">
      <c r="H279" s="23"/>
      <c r="I279" s="23"/>
      <c r="J279" s="23"/>
      <c r="K279" s="23"/>
      <c r="L279" s="23"/>
      <c r="M279" s="23"/>
    </row>
    <row r="280" spans="8:13" ht="12.75" customHeight="1">
      <c r="H280" s="23"/>
      <c r="I280" s="23"/>
      <c r="J280" s="23"/>
      <c r="K280" s="23"/>
      <c r="L280" s="23"/>
      <c r="M280" s="23"/>
    </row>
    <row r="281" spans="8:13" ht="12.75" customHeight="1">
      <c r="H281" s="23"/>
      <c r="I281" s="23"/>
      <c r="J281" s="23"/>
      <c r="K281" s="23"/>
      <c r="L281" s="23"/>
      <c r="M281" s="23"/>
    </row>
    <row r="282" spans="8:13" ht="12.75" customHeight="1">
      <c r="H282" s="23"/>
      <c r="I282" s="23"/>
      <c r="J282" s="23"/>
      <c r="K282" s="23"/>
      <c r="L282" s="23"/>
      <c r="M282" s="23"/>
    </row>
    <row r="283" spans="8:13" ht="12.75" customHeight="1">
      <c r="H283" s="23"/>
      <c r="I283" s="23"/>
      <c r="J283" s="23"/>
      <c r="K283" s="23"/>
      <c r="L283" s="23"/>
      <c r="M283" s="23"/>
    </row>
    <row r="284" spans="8:13" ht="12.75" customHeight="1">
      <c r="H284" s="23"/>
      <c r="I284" s="23"/>
      <c r="J284" s="23"/>
      <c r="K284" s="23"/>
      <c r="L284" s="23"/>
      <c r="M284" s="23"/>
    </row>
    <row r="285" spans="8:13" ht="12.75" customHeight="1">
      <c r="H285" s="23"/>
      <c r="I285" s="23"/>
      <c r="J285" s="23"/>
      <c r="K285" s="23"/>
      <c r="L285" s="23"/>
      <c r="M285" s="23"/>
    </row>
    <row r="286" spans="8:13" ht="12.75" customHeight="1">
      <c r="H286" s="23"/>
      <c r="I286" s="23"/>
      <c r="J286" s="23"/>
      <c r="K286" s="23"/>
      <c r="L286" s="23"/>
      <c r="M286" s="23"/>
    </row>
    <row r="287" spans="8:13" ht="12.75" customHeight="1">
      <c r="H287" s="23"/>
      <c r="I287" s="23"/>
      <c r="J287" s="23"/>
      <c r="K287" s="23"/>
      <c r="L287" s="23"/>
      <c r="M287" s="23"/>
    </row>
    <row r="288" spans="8:13" ht="12.75" customHeight="1">
      <c r="H288" s="23"/>
      <c r="I288" s="23"/>
      <c r="J288" s="23"/>
      <c r="K288" s="23"/>
      <c r="L288" s="23"/>
      <c r="M288" s="23"/>
    </row>
    <row r="289" spans="8:13" ht="12.75" customHeight="1">
      <c r="H289" s="23"/>
      <c r="I289" s="23"/>
      <c r="J289" s="23"/>
      <c r="K289" s="23"/>
      <c r="L289" s="23"/>
      <c r="M289" s="23"/>
    </row>
    <row r="290" spans="8:13" ht="12.75" customHeight="1">
      <c r="H290" s="23"/>
      <c r="I290" s="23"/>
      <c r="J290" s="23"/>
      <c r="K290" s="23"/>
      <c r="L290" s="23"/>
      <c r="M290" s="23"/>
    </row>
    <row r="291" spans="8:13" ht="12.75" customHeight="1">
      <c r="H291" s="23"/>
      <c r="I291" s="23"/>
      <c r="J291" s="23"/>
      <c r="K291" s="23"/>
      <c r="L291" s="23"/>
      <c r="M291" s="23"/>
    </row>
    <row r="292" spans="8:13" ht="12.75" customHeight="1">
      <c r="H292" s="23"/>
      <c r="I292" s="23"/>
      <c r="J292" s="23"/>
      <c r="K292" s="23"/>
      <c r="L292" s="23"/>
      <c r="M292" s="23"/>
    </row>
    <row r="293" spans="8:13" ht="12.75" customHeight="1">
      <c r="H293" s="23"/>
      <c r="I293" s="23"/>
      <c r="J293" s="23"/>
      <c r="K293" s="23"/>
      <c r="L293" s="23"/>
      <c r="M293" s="23"/>
    </row>
    <row r="294" spans="8:13" ht="12.75" customHeight="1">
      <c r="H294" s="23"/>
      <c r="I294" s="23"/>
      <c r="J294" s="23"/>
      <c r="K294" s="23"/>
      <c r="L294" s="23"/>
      <c r="M294" s="23"/>
    </row>
    <row r="295" spans="8:13" ht="12.75" customHeight="1">
      <c r="H295" s="23"/>
      <c r="I295" s="23"/>
      <c r="J295" s="23"/>
      <c r="K295" s="23"/>
      <c r="L295" s="23"/>
      <c r="M295" s="23"/>
    </row>
    <row r="296" spans="8:13" ht="12.75" customHeight="1">
      <c r="H296" s="23"/>
      <c r="I296" s="23"/>
      <c r="J296" s="23"/>
      <c r="K296" s="23"/>
      <c r="L296" s="23"/>
      <c r="M296" s="23"/>
    </row>
    <row r="297" spans="8:13" ht="12.75" customHeight="1">
      <c r="H297" s="23"/>
      <c r="I297" s="23"/>
      <c r="J297" s="23"/>
      <c r="K297" s="23"/>
      <c r="L297" s="23"/>
      <c r="M297" s="23"/>
    </row>
    <row r="298" spans="8:13" ht="12.75" customHeight="1">
      <c r="H298" s="23"/>
      <c r="I298" s="23"/>
      <c r="J298" s="23"/>
      <c r="K298" s="23"/>
      <c r="L298" s="23"/>
      <c r="M298" s="23"/>
    </row>
    <row r="299" spans="8:13" ht="12.75" customHeight="1">
      <c r="H299" s="23"/>
      <c r="I299" s="23"/>
      <c r="J299" s="23"/>
      <c r="K299" s="23"/>
      <c r="L299" s="23"/>
      <c r="M299" s="23"/>
    </row>
    <row r="300" spans="8:13" ht="12.75" customHeight="1">
      <c r="H300" s="23"/>
      <c r="I300" s="23"/>
      <c r="J300" s="23"/>
      <c r="K300" s="23"/>
      <c r="L300" s="23"/>
      <c r="M300" s="23"/>
    </row>
    <row r="301" spans="8:13" ht="12.75" customHeight="1">
      <c r="H301" s="23"/>
      <c r="I301" s="23"/>
      <c r="J301" s="23"/>
      <c r="K301" s="23"/>
      <c r="L301" s="23"/>
      <c r="M301" s="23"/>
    </row>
    <row r="302" spans="8:13" ht="12.75" customHeight="1">
      <c r="H302" s="23"/>
      <c r="I302" s="23"/>
      <c r="J302" s="23"/>
      <c r="K302" s="23"/>
      <c r="L302" s="23"/>
      <c r="M302" s="23"/>
    </row>
    <row r="303" spans="8:13" ht="12.75" customHeight="1">
      <c r="H303" s="23"/>
      <c r="I303" s="23"/>
      <c r="J303" s="23"/>
      <c r="K303" s="23"/>
      <c r="L303" s="23"/>
      <c r="M303" s="23"/>
    </row>
    <row r="304" spans="8:13" ht="12.75" customHeight="1">
      <c r="H304" s="23"/>
      <c r="I304" s="23"/>
      <c r="J304" s="23"/>
      <c r="K304" s="23"/>
      <c r="L304" s="23"/>
      <c r="M304" s="23"/>
    </row>
    <row r="305" spans="8:13" ht="12.75" customHeight="1">
      <c r="H305" s="23"/>
      <c r="I305" s="23"/>
      <c r="J305" s="23"/>
      <c r="K305" s="23"/>
      <c r="L305" s="23"/>
      <c r="M305" s="23"/>
    </row>
    <row r="306" spans="8:13" ht="12.75" customHeight="1">
      <c r="H306" s="23"/>
      <c r="I306" s="23"/>
      <c r="J306" s="23"/>
      <c r="K306" s="23"/>
      <c r="L306" s="23"/>
      <c r="M306" s="23"/>
    </row>
    <row r="307" spans="8:13" ht="12.75" customHeight="1">
      <c r="H307" s="23"/>
      <c r="I307" s="23"/>
      <c r="J307" s="23"/>
      <c r="K307" s="23"/>
      <c r="L307" s="23"/>
      <c r="M307" s="23"/>
    </row>
    <row r="308" spans="8:13" ht="12.75" customHeight="1">
      <c r="H308" s="23"/>
      <c r="I308" s="23"/>
      <c r="J308" s="23"/>
      <c r="K308" s="23"/>
      <c r="L308" s="23"/>
      <c r="M308" s="23"/>
    </row>
    <row r="309" spans="8:13" ht="12.75" customHeight="1">
      <c r="H309" s="23"/>
      <c r="I309" s="23"/>
      <c r="J309" s="23"/>
      <c r="K309" s="23"/>
      <c r="L309" s="23"/>
      <c r="M309" s="23"/>
    </row>
    <row r="310" spans="8:13" ht="12.75" customHeight="1">
      <c r="H310" s="23"/>
      <c r="I310" s="23"/>
      <c r="J310" s="23"/>
      <c r="K310" s="23"/>
      <c r="L310" s="23"/>
      <c r="M310" s="23"/>
    </row>
    <row r="311" spans="8:13" ht="12.75" customHeight="1">
      <c r="H311" s="23"/>
      <c r="I311" s="23"/>
      <c r="J311" s="23"/>
      <c r="K311" s="23"/>
      <c r="L311" s="23"/>
      <c r="M311" s="23"/>
    </row>
    <row r="312" spans="8:13" ht="12.75" customHeight="1">
      <c r="H312" s="23"/>
      <c r="I312" s="23"/>
      <c r="J312" s="23"/>
      <c r="K312" s="23"/>
      <c r="L312" s="23"/>
      <c r="M312" s="23"/>
    </row>
    <row r="313" spans="8:13" ht="12.75" customHeight="1">
      <c r="H313" s="23"/>
      <c r="I313" s="23"/>
      <c r="J313" s="23"/>
      <c r="K313" s="23"/>
      <c r="L313" s="23"/>
      <c r="M313" s="23"/>
    </row>
    <row r="314" spans="8:13" ht="12.75" customHeight="1">
      <c r="H314" s="23"/>
      <c r="I314" s="23"/>
      <c r="J314" s="23"/>
      <c r="K314" s="23"/>
      <c r="L314" s="23"/>
      <c r="M314" s="23"/>
    </row>
    <row r="315" spans="8:13" ht="12.75" customHeight="1">
      <c r="H315" s="23"/>
      <c r="I315" s="23"/>
      <c r="J315" s="23"/>
      <c r="K315" s="23"/>
      <c r="L315" s="23"/>
      <c r="M315" s="23"/>
    </row>
    <row r="316" spans="8:13" ht="12.75" customHeight="1">
      <c r="H316" s="23"/>
      <c r="I316" s="23"/>
      <c r="J316" s="23"/>
      <c r="K316" s="23"/>
      <c r="L316" s="23"/>
      <c r="M316" s="23"/>
    </row>
    <row r="317" spans="8:13" ht="12.75" customHeight="1">
      <c r="H317" s="23"/>
      <c r="I317" s="23"/>
      <c r="J317" s="23"/>
      <c r="K317" s="23"/>
      <c r="L317" s="23"/>
      <c r="M317" s="23"/>
    </row>
    <row r="318" spans="8:13" ht="12.75" customHeight="1">
      <c r="H318" s="23"/>
      <c r="I318" s="23"/>
      <c r="J318" s="23"/>
      <c r="K318" s="23"/>
      <c r="L318" s="23"/>
      <c r="M318" s="23"/>
    </row>
    <row r="319" spans="8:13" ht="12.75" customHeight="1">
      <c r="H319" s="23"/>
      <c r="I319" s="23"/>
      <c r="J319" s="23"/>
      <c r="K319" s="23"/>
      <c r="L319" s="23"/>
      <c r="M319" s="23"/>
    </row>
    <row r="320" spans="8:13" ht="12.75" customHeight="1">
      <c r="H320" s="23"/>
      <c r="I320" s="23"/>
      <c r="J320" s="23"/>
      <c r="K320" s="23"/>
      <c r="L320" s="23"/>
      <c r="M320" s="23"/>
    </row>
    <row r="321" spans="8:13" ht="12.75" customHeight="1">
      <c r="H321" s="23"/>
      <c r="I321" s="23"/>
      <c r="J321" s="23"/>
      <c r="K321" s="23"/>
      <c r="L321" s="23"/>
      <c r="M321" s="23"/>
    </row>
    <row r="322" spans="8:13" ht="12.75" customHeight="1">
      <c r="H322" s="23"/>
      <c r="I322" s="23"/>
      <c r="J322" s="23"/>
      <c r="K322" s="23"/>
      <c r="L322" s="23"/>
      <c r="M322" s="23"/>
    </row>
    <row r="323" spans="8:13" ht="12.75" customHeight="1">
      <c r="H323" s="23"/>
      <c r="I323" s="23"/>
      <c r="J323" s="23"/>
      <c r="K323" s="23"/>
      <c r="L323" s="23"/>
      <c r="M323" s="23"/>
    </row>
    <row r="324" spans="8:13" ht="12.75" customHeight="1">
      <c r="H324" s="23"/>
      <c r="I324" s="23"/>
      <c r="J324" s="23"/>
      <c r="K324" s="23"/>
      <c r="L324" s="23"/>
      <c r="M324" s="23"/>
    </row>
    <row r="325" spans="8:13" ht="12.75" customHeight="1">
      <c r="H325" s="23"/>
      <c r="I325" s="23"/>
      <c r="J325" s="23"/>
      <c r="K325" s="23"/>
      <c r="L325" s="23"/>
      <c r="M325" s="23"/>
    </row>
    <row r="326" spans="8:13" ht="12.75" customHeight="1">
      <c r="H326" s="23"/>
      <c r="I326" s="23"/>
      <c r="J326" s="23"/>
      <c r="K326" s="23"/>
      <c r="L326" s="23"/>
      <c r="M326" s="23"/>
    </row>
    <row r="327" spans="8:13" ht="12.75" customHeight="1">
      <c r="H327" s="23"/>
      <c r="I327" s="23"/>
      <c r="J327" s="23"/>
      <c r="K327" s="23"/>
      <c r="L327" s="23"/>
      <c r="M327" s="23"/>
    </row>
    <row r="328" spans="8:13" ht="12.75" customHeight="1">
      <c r="H328" s="23"/>
      <c r="I328" s="23"/>
      <c r="J328" s="23"/>
      <c r="K328" s="23"/>
      <c r="L328" s="23"/>
      <c r="M328" s="23"/>
    </row>
    <row r="329" spans="8:13" ht="12.75" customHeight="1">
      <c r="H329" s="23"/>
      <c r="I329" s="23"/>
      <c r="J329" s="23"/>
      <c r="K329" s="23"/>
      <c r="L329" s="23"/>
      <c r="M329" s="23"/>
    </row>
    <row r="330" spans="8:13" ht="12.75" customHeight="1">
      <c r="H330" s="23"/>
      <c r="I330" s="23"/>
      <c r="J330" s="23"/>
      <c r="K330" s="23"/>
      <c r="L330" s="23"/>
      <c r="M330" s="23"/>
    </row>
    <row r="331" spans="8:13" ht="12.75" customHeight="1">
      <c r="H331" s="23"/>
      <c r="I331" s="23"/>
      <c r="J331" s="23"/>
      <c r="K331" s="23"/>
      <c r="L331" s="23"/>
      <c r="M331" s="23"/>
    </row>
    <row r="332" spans="11:13" ht="12.75" customHeight="1">
      <c r="K332" s="28"/>
      <c r="L332" s="28"/>
      <c r="M332" s="28"/>
    </row>
    <row r="333" spans="11:13" ht="12.75" customHeight="1">
      <c r="K333" s="28"/>
      <c r="L333" s="28"/>
      <c r="M333" s="28"/>
    </row>
    <row r="334" spans="11:13" ht="12.75" customHeight="1">
      <c r="K334" s="28"/>
      <c r="L334" s="28"/>
      <c r="M334" s="28"/>
    </row>
    <row r="335" spans="11:13" ht="12.75" customHeight="1">
      <c r="K335" s="28"/>
      <c r="L335" s="28"/>
      <c r="M335" s="28"/>
    </row>
    <row r="336" spans="11:13" ht="12.75" customHeight="1">
      <c r="K336" s="28"/>
      <c r="L336" s="28"/>
      <c r="M336" s="28"/>
    </row>
    <row r="337" spans="11:13" ht="12.75" customHeight="1">
      <c r="K337" s="28"/>
      <c r="L337" s="28"/>
      <c r="M337" s="28"/>
    </row>
    <row r="338" spans="11:13" ht="12.75" customHeight="1">
      <c r="K338" s="28"/>
      <c r="L338" s="28"/>
      <c r="M338" s="28"/>
    </row>
    <row r="339" spans="11:13" ht="12.75" customHeight="1">
      <c r="K339" s="28"/>
      <c r="L339" s="28"/>
      <c r="M339" s="28"/>
    </row>
    <row r="340" spans="11:13" ht="12.75" customHeight="1">
      <c r="K340" s="28"/>
      <c r="L340" s="28"/>
      <c r="M340" s="28"/>
    </row>
    <row r="341" spans="11:13" ht="12.75" customHeight="1">
      <c r="K341" s="28"/>
      <c r="L341" s="28"/>
      <c r="M341" s="28"/>
    </row>
    <row r="342" spans="11:13" ht="12.75" customHeight="1">
      <c r="K342" s="28"/>
      <c r="L342" s="28"/>
      <c r="M342" s="28"/>
    </row>
    <row r="343" spans="11:13" ht="12.75" customHeight="1">
      <c r="K343" s="28"/>
      <c r="L343" s="28"/>
      <c r="M343" s="28"/>
    </row>
    <row r="344" spans="11:13" ht="12.75" customHeight="1">
      <c r="K344" s="28"/>
      <c r="L344" s="28"/>
      <c r="M344" s="28"/>
    </row>
    <row r="345" spans="11:13" ht="12.75" customHeight="1">
      <c r="K345" s="28"/>
      <c r="L345" s="28"/>
      <c r="M345" s="28"/>
    </row>
    <row r="346" spans="11:13" ht="12.75" customHeight="1">
      <c r="K346" s="28"/>
      <c r="L346" s="28"/>
      <c r="M346" s="28"/>
    </row>
    <row r="347" spans="11:13" ht="12.75" customHeight="1">
      <c r="K347" s="28"/>
      <c r="L347" s="28"/>
      <c r="M347" s="28"/>
    </row>
    <row r="348" spans="11:13" ht="12.75" customHeight="1">
      <c r="K348" s="28"/>
      <c r="L348" s="28"/>
      <c r="M348" s="28"/>
    </row>
    <row r="349" spans="11:13" ht="12.75" customHeight="1">
      <c r="K349" s="28"/>
      <c r="L349" s="28"/>
      <c r="M349" s="28"/>
    </row>
    <row r="350" spans="11:13" ht="12.75" customHeight="1">
      <c r="K350" s="28"/>
      <c r="L350" s="28"/>
      <c r="M350" s="28"/>
    </row>
    <row r="351" spans="11:13" ht="12.75" customHeight="1">
      <c r="K351" s="28"/>
      <c r="L351" s="28"/>
      <c r="M351" s="28"/>
    </row>
    <row r="352" spans="11:13" ht="12.75" customHeight="1">
      <c r="K352" s="28"/>
      <c r="L352" s="28"/>
      <c r="M352" s="28"/>
    </row>
    <row r="353" spans="11:13" ht="12.75" customHeight="1">
      <c r="K353" s="28"/>
      <c r="L353" s="28"/>
      <c r="M353" s="28"/>
    </row>
    <row r="354" spans="11:13" ht="12.75" customHeight="1">
      <c r="K354" s="28"/>
      <c r="L354" s="28"/>
      <c r="M354" s="28"/>
    </row>
    <row r="355" spans="11:13" ht="12.75" customHeight="1">
      <c r="K355" s="28"/>
      <c r="L355" s="28"/>
      <c r="M355" s="28"/>
    </row>
    <row r="356" spans="11:13" ht="12.75" customHeight="1">
      <c r="K356" s="28"/>
      <c r="L356" s="28"/>
      <c r="M356" s="28"/>
    </row>
    <row r="357" spans="11:13" ht="12.75" customHeight="1">
      <c r="K357" s="28"/>
      <c r="L357" s="28"/>
      <c r="M357" s="28"/>
    </row>
    <row r="358" spans="11:13" ht="12.75" customHeight="1">
      <c r="K358" s="28"/>
      <c r="L358" s="28"/>
      <c r="M358" s="28"/>
    </row>
    <row r="359" spans="11:13" ht="12.75" customHeight="1">
      <c r="K359" s="28"/>
      <c r="L359" s="28"/>
      <c r="M359" s="28"/>
    </row>
    <row r="360" spans="11:13" ht="12.75" customHeight="1">
      <c r="K360" s="28"/>
      <c r="L360" s="28"/>
      <c r="M360" s="28"/>
    </row>
    <row r="361" spans="11:13" ht="12.75" customHeight="1">
      <c r="K361" s="28"/>
      <c r="L361" s="28"/>
      <c r="M361" s="28"/>
    </row>
    <row r="362" spans="11:13" ht="12.75" customHeight="1">
      <c r="K362" s="28"/>
      <c r="L362" s="28"/>
      <c r="M362" s="28"/>
    </row>
    <row r="363" spans="11:13" ht="12.75" customHeight="1">
      <c r="K363" s="28"/>
      <c r="L363" s="28"/>
      <c r="M363" s="28"/>
    </row>
    <row r="364" spans="11:13" ht="12.75" customHeight="1">
      <c r="K364" s="28"/>
      <c r="L364" s="28"/>
      <c r="M364" s="28"/>
    </row>
    <row r="365" spans="11:13" ht="12.75" customHeight="1">
      <c r="K365" s="28"/>
      <c r="L365" s="28"/>
      <c r="M365" s="28"/>
    </row>
    <row r="366" spans="11:13" ht="12.75" customHeight="1">
      <c r="K366" s="28"/>
      <c r="L366" s="28"/>
      <c r="M366" s="28"/>
    </row>
    <row r="367" spans="11:13" ht="12.75" customHeight="1">
      <c r="K367" s="28"/>
      <c r="L367" s="28"/>
      <c r="M367" s="28"/>
    </row>
    <row r="368" spans="11:13" ht="12.75" customHeight="1">
      <c r="K368" s="28"/>
      <c r="L368" s="28"/>
      <c r="M368" s="28"/>
    </row>
    <row r="369" spans="11:13" ht="12.75" customHeight="1">
      <c r="K369" s="28"/>
      <c r="L369" s="28"/>
      <c r="M369" s="28"/>
    </row>
    <row r="370" spans="11:13" ht="12.75" customHeight="1">
      <c r="K370" s="28"/>
      <c r="L370" s="28"/>
      <c r="M370" s="28"/>
    </row>
    <row r="371" spans="11:13" ht="12.75" customHeight="1">
      <c r="K371" s="28"/>
      <c r="L371" s="28"/>
      <c r="M371" s="28"/>
    </row>
    <row r="372" spans="11:13" ht="12.75" customHeight="1">
      <c r="K372" s="28"/>
      <c r="L372" s="28"/>
      <c r="M372" s="28"/>
    </row>
    <row r="373" spans="11:13" ht="12.75" customHeight="1">
      <c r="K373" s="28"/>
      <c r="L373" s="28"/>
      <c r="M373" s="28"/>
    </row>
    <row r="374" spans="11:13" ht="12.75" customHeight="1">
      <c r="K374" s="28"/>
      <c r="L374" s="28"/>
      <c r="M374" s="28"/>
    </row>
    <row r="375" spans="11:13" ht="12.75" customHeight="1">
      <c r="K375" s="28"/>
      <c r="L375" s="28"/>
      <c r="M375" s="28"/>
    </row>
    <row r="376" spans="11:13" ht="12.75" customHeight="1">
      <c r="K376" s="28"/>
      <c r="L376" s="28"/>
      <c r="M376" s="28"/>
    </row>
    <row r="377" spans="11:13" ht="12.75" customHeight="1">
      <c r="K377" s="28"/>
      <c r="L377" s="28"/>
      <c r="M377" s="28"/>
    </row>
    <row r="378" spans="11:13" ht="12.75" customHeight="1">
      <c r="K378" s="28"/>
      <c r="L378" s="28"/>
      <c r="M378" s="28"/>
    </row>
    <row r="379" spans="11:13" ht="12.75" customHeight="1">
      <c r="K379" s="28"/>
      <c r="L379" s="28"/>
      <c r="M379" s="28"/>
    </row>
    <row r="380" spans="11:13" ht="12.75" customHeight="1">
      <c r="K380" s="28"/>
      <c r="L380" s="28"/>
      <c r="M380" s="28"/>
    </row>
    <row r="381" spans="11:13" ht="12.75" customHeight="1">
      <c r="K381" s="28"/>
      <c r="L381" s="28"/>
      <c r="M381" s="28"/>
    </row>
    <row r="382" spans="11:13" ht="12.75" customHeight="1">
      <c r="K382" s="28"/>
      <c r="L382" s="28"/>
      <c r="M382" s="28"/>
    </row>
    <row r="383" spans="11:13" ht="12.75" customHeight="1">
      <c r="K383" s="28"/>
      <c r="L383" s="28"/>
      <c r="M383" s="28"/>
    </row>
    <row r="384" spans="11:13" ht="12.75" customHeight="1">
      <c r="K384" s="28"/>
      <c r="L384" s="28"/>
      <c r="M384" s="28"/>
    </row>
    <row r="385" spans="11:13" ht="12.75" customHeight="1">
      <c r="K385" s="28"/>
      <c r="L385" s="28"/>
      <c r="M385" s="28"/>
    </row>
    <row r="386" spans="11:13" ht="12.75" customHeight="1">
      <c r="K386" s="28"/>
      <c r="L386" s="28"/>
      <c r="M386" s="28"/>
    </row>
    <row r="387" spans="11:13" ht="12.75" customHeight="1">
      <c r="K387" s="28"/>
      <c r="L387" s="28"/>
      <c r="M387" s="28"/>
    </row>
    <row r="388" spans="11:13" ht="12.75" customHeight="1">
      <c r="K388" s="28"/>
      <c r="L388" s="28"/>
      <c r="M388" s="28"/>
    </row>
    <row r="389" spans="11:13" ht="12.75" customHeight="1">
      <c r="K389" s="28"/>
      <c r="L389" s="28"/>
      <c r="M389" s="28"/>
    </row>
    <row r="390" spans="11:13" ht="12.75" customHeight="1">
      <c r="K390" s="28"/>
      <c r="L390" s="28"/>
      <c r="M390" s="28"/>
    </row>
    <row r="391" spans="11:13" ht="12.75" customHeight="1">
      <c r="K391" s="28"/>
      <c r="L391" s="28"/>
      <c r="M391" s="28"/>
    </row>
    <row r="392" spans="11:13" ht="12.75" customHeight="1">
      <c r="K392" s="28"/>
      <c r="L392" s="28"/>
      <c r="M392" s="28"/>
    </row>
    <row r="393" spans="11:13" ht="12.75" customHeight="1">
      <c r="K393" s="28"/>
      <c r="L393" s="28"/>
      <c r="M393" s="28"/>
    </row>
    <row r="394" spans="11:13" ht="12.75" customHeight="1">
      <c r="K394" s="28"/>
      <c r="L394" s="28"/>
      <c r="M394" s="28"/>
    </row>
    <row r="395" spans="11:13" ht="12.75" customHeight="1">
      <c r="K395" s="28"/>
      <c r="L395" s="28"/>
      <c r="M395" s="28"/>
    </row>
    <row r="396" spans="11:13" ht="12.75" customHeight="1">
      <c r="K396" s="28"/>
      <c r="L396" s="28"/>
      <c r="M396" s="28"/>
    </row>
    <row r="397" spans="11:13" ht="12.75" customHeight="1">
      <c r="K397" s="28"/>
      <c r="L397" s="28"/>
      <c r="M397" s="28"/>
    </row>
    <row r="398" spans="11:13" ht="12.75" customHeight="1">
      <c r="K398" s="28"/>
      <c r="L398" s="28"/>
      <c r="M398" s="28"/>
    </row>
    <row r="399" spans="11:13" ht="12.75" customHeight="1">
      <c r="K399" s="28"/>
      <c r="L399" s="28"/>
      <c r="M399" s="28"/>
    </row>
    <row r="400" spans="11:13" ht="12.75" customHeight="1">
      <c r="K400" s="28"/>
      <c r="L400" s="28"/>
      <c r="M400" s="28"/>
    </row>
    <row r="401" spans="11:13" ht="12.75" customHeight="1">
      <c r="K401" s="28"/>
      <c r="L401" s="28"/>
      <c r="M401" s="28"/>
    </row>
    <row r="402" spans="11:13" ht="12.75" customHeight="1">
      <c r="K402" s="28"/>
      <c r="L402" s="28"/>
      <c r="M402" s="28"/>
    </row>
    <row r="403" spans="11:13" ht="12.75" customHeight="1">
      <c r="K403" s="28"/>
      <c r="L403" s="28"/>
      <c r="M403" s="28"/>
    </row>
    <row r="404" spans="11:13" ht="12.75" customHeight="1">
      <c r="K404" s="28"/>
      <c r="L404" s="28"/>
      <c r="M404" s="28"/>
    </row>
    <row r="405" spans="11:13" ht="12.75" customHeight="1">
      <c r="K405" s="28"/>
      <c r="L405" s="28"/>
      <c r="M405" s="28"/>
    </row>
    <row r="406" spans="11:13" ht="12.75" customHeight="1">
      <c r="K406" s="28"/>
      <c r="L406" s="28"/>
      <c r="M406" s="28"/>
    </row>
    <row r="407" spans="11:13" ht="12.75" customHeight="1">
      <c r="K407" s="28"/>
      <c r="L407" s="28"/>
      <c r="M407" s="28"/>
    </row>
    <row r="408" spans="11:13" ht="12.75" customHeight="1">
      <c r="K408" s="28"/>
      <c r="L408" s="28"/>
      <c r="M408" s="28"/>
    </row>
    <row r="409" spans="11:13" ht="12.75" customHeight="1">
      <c r="K409" s="28"/>
      <c r="L409" s="28"/>
      <c r="M409" s="28"/>
    </row>
    <row r="410" spans="11:13" ht="12.75" customHeight="1">
      <c r="K410" s="28"/>
      <c r="L410" s="28"/>
      <c r="M410" s="28"/>
    </row>
    <row r="411" spans="11:13" ht="12.75" customHeight="1">
      <c r="K411" s="28"/>
      <c r="L411" s="28"/>
      <c r="M411" s="28"/>
    </row>
    <row r="412" spans="11:13" ht="12.75" customHeight="1">
      <c r="K412" s="28"/>
      <c r="L412" s="28"/>
      <c r="M412" s="28"/>
    </row>
    <row r="413" spans="11:13" ht="12.75" customHeight="1">
      <c r="K413" s="28"/>
      <c r="L413" s="28"/>
      <c r="M413" s="28"/>
    </row>
    <row r="414" spans="11:13" ht="12.75" customHeight="1">
      <c r="K414" s="28"/>
      <c r="L414" s="28"/>
      <c r="M414" s="28"/>
    </row>
    <row r="415" spans="11:13" ht="12.75" customHeight="1">
      <c r="K415" s="28"/>
      <c r="L415" s="28"/>
      <c r="M415" s="28"/>
    </row>
    <row r="416" spans="11:13" ht="12.75" customHeight="1">
      <c r="K416" s="28"/>
      <c r="L416" s="28"/>
      <c r="M416" s="28"/>
    </row>
    <row r="417" spans="11:13" ht="12.75" customHeight="1">
      <c r="K417" s="28"/>
      <c r="L417" s="28"/>
      <c r="M417" s="28"/>
    </row>
    <row r="418" spans="11:13" ht="12.75" customHeight="1">
      <c r="K418" s="28"/>
      <c r="L418" s="28"/>
      <c r="M418" s="28"/>
    </row>
    <row r="419" spans="11:13" ht="12.75" customHeight="1">
      <c r="K419" s="28"/>
      <c r="L419" s="28"/>
      <c r="M419" s="28"/>
    </row>
    <row r="420" spans="11:13" ht="12.75" customHeight="1">
      <c r="K420" s="28"/>
      <c r="L420" s="28"/>
      <c r="M420" s="28"/>
    </row>
    <row r="421" spans="11:13" ht="12.75" customHeight="1">
      <c r="K421" s="28"/>
      <c r="L421" s="28"/>
      <c r="M421" s="28"/>
    </row>
    <row r="422" spans="11:13" ht="12.75" customHeight="1">
      <c r="K422" s="28"/>
      <c r="L422" s="28"/>
      <c r="M422" s="28"/>
    </row>
    <row r="423" spans="11:13" ht="12.75" customHeight="1">
      <c r="K423" s="28"/>
      <c r="L423" s="28"/>
      <c r="M423" s="28"/>
    </row>
    <row r="424" spans="11:13" ht="12.75" customHeight="1">
      <c r="K424" s="28"/>
      <c r="L424" s="28"/>
      <c r="M424" s="28"/>
    </row>
    <row r="425" spans="11:13" ht="12.75" customHeight="1">
      <c r="K425" s="28"/>
      <c r="L425" s="28"/>
      <c r="M425" s="28"/>
    </row>
    <row r="426" spans="11:13" ht="12.75" customHeight="1">
      <c r="K426" s="28"/>
      <c r="L426" s="28"/>
      <c r="M426" s="28"/>
    </row>
    <row r="427" spans="11:13" ht="12.75" customHeight="1">
      <c r="K427" s="28"/>
      <c r="L427" s="28"/>
      <c r="M427" s="28"/>
    </row>
    <row r="428" spans="11:13" ht="12.75" customHeight="1">
      <c r="K428" s="28"/>
      <c r="L428" s="28"/>
      <c r="M428" s="28"/>
    </row>
    <row r="429" spans="11:13" ht="12.75" customHeight="1">
      <c r="K429" s="28"/>
      <c r="L429" s="28"/>
      <c r="M429" s="28"/>
    </row>
    <row r="430" spans="11:13" ht="12.75" customHeight="1">
      <c r="K430" s="28"/>
      <c r="L430" s="28"/>
      <c r="M430" s="28"/>
    </row>
    <row r="431" spans="11:13" ht="12.75" customHeight="1">
      <c r="K431" s="28"/>
      <c r="L431" s="28"/>
      <c r="M431" s="28"/>
    </row>
    <row r="432" spans="11:13" ht="12.75" customHeight="1">
      <c r="K432" s="28"/>
      <c r="L432" s="28"/>
      <c r="M432" s="28"/>
    </row>
    <row r="433" spans="11:13" ht="12.75" customHeight="1">
      <c r="K433" s="28"/>
      <c r="L433" s="28"/>
      <c r="M433" s="28"/>
    </row>
    <row r="434" spans="11:13" ht="12.75" customHeight="1">
      <c r="K434" s="28"/>
      <c r="L434" s="28"/>
      <c r="M434" s="28"/>
    </row>
    <row r="435" spans="11:13" ht="12.75" customHeight="1">
      <c r="K435" s="28"/>
      <c r="L435" s="28"/>
      <c r="M435" s="28"/>
    </row>
    <row r="436" spans="11:13" ht="12.75" customHeight="1">
      <c r="K436" s="28"/>
      <c r="L436" s="28"/>
      <c r="M436" s="28"/>
    </row>
    <row r="437" spans="11:13" ht="12.75" customHeight="1">
      <c r="K437" s="28"/>
      <c r="L437" s="28"/>
      <c r="M437" s="28"/>
    </row>
    <row r="438" spans="11:13" ht="12.75" customHeight="1">
      <c r="K438" s="28"/>
      <c r="L438" s="28"/>
      <c r="M438" s="28"/>
    </row>
    <row r="439" spans="11:13" ht="12.75" customHeight="1">
      <c r="K439" s="28"/>
      <c r="L439" s="28"/>
      <c r="M439" s="28"/>
    </row>
    <row r="440" spans="11:13" ht="12.75" customHeight="1">
      <c r="K440" s="28"/>
      <c r="L440" s="28"/>
      <c r="M440" s="28"/>
    </row>
    <row r="441" spans="11:13" ht="12.75" customHeight="1">
      <c r="K441" s="28"/>
      <c r="L441" s="28"/>
      <c r="M441" s="28"/>
    </row>
    <row r="442" spans="11:13" ht="12.75" customHeight="1">
      <c r="K442" s="28"/>
      <c r="L442" s="28"/>
      <c r="M442" s="28"/>
    </row>
    <row r="443" spans="11:13" ht="12.75" customHeight="1">
      <c r="K443" s="28"/>
      <c r="L443" s="28"/>
      <c r="M443" s="28"/>
    </row>
    <row r="444" spans="11:13" ht="12.75" customHeight="1">
      <c r="K444" s="28"/>
      <c r="L444" s="28"/>
      <c r="M444" s="28"/>
    </row>
    <row r="445" spans="11:13" ht="12.75" customHeight="1">
      <c r="K445" s="28"/>
      <c r="L445" s="28"/>
      <c r="M445" s="28"/>
    </row>
    <row r="446" spans="11:13" ht="12.75" customHeight="1">
      <c r="K446" s="28"/>
      <c r="L446" s="28"/>
      <c r="M446" s="28"/>
    </row>
    <row r="447" spans="11:13" ht="12.75" customHeight="1">
      <c r="K447" s="28"/>
      <c r="L447" s="28"/>
      <c r="M447" s="28"/>
    </row>
    <row r="448" spans="11:13" ht="12.75" customHeight="1">
      <c r="K448" s="28"/>
      <c r="L448" s="28"/>
      <c r="M448" s="28"/>
    </row>
    <row r="449" spans="11:13" ht="12.75" customHeight="1">
      <c r="K449" s="28"/>
      <c r="L449" s="28"/>
      <c r="M449" s="28"/>
    </row>
    <row r="450" spans="11:13" ht="12.75" customHeight="1">
      <c r="K450" s="28"/>
      <c r="L450" s="28"/>
      <c r="M450" s="28"/>
    </row>
    <row r="451" spans="11:13" ht="12.75" customHeight="1">
      <c r="K451" s="28"/>
      <c r="L451" s="28"/>
      <c r="M451" s="28"/>
    </row>
    <row r="452" spans="11:13" ht="12.75" customHeight="1">
      <c r="K452" s="28"/>
      <c r="L452" s="28"/>
      <c r="M452" s="28"/>
    </row>
    <row r="453" spans="11:13" ht="12.75" customHeight="1">
      <c r="K453" s="28"/>
      <c r="L453" s="28"/>
      <c r="M453" s="28"/>
    </row>
    <row r="454" spans="11:13" ht="12.75" customHeight="1">
      <c r="K454" s="28"/>
      <c r="L454" s="28"/>
      <c r="M454" s="28"/>
    </row>
    <row r="455" spans="11:13" ht="12.75" customHeight="1">
      <c r="K455" s="28"/>
      <c r="L455" s="28"/>
      <c r="M455" s="28"/>
    </row>
    <row r="456" spans="11:13" ht="12.75" customHeight="1">
      <c r="K456" s="28"/>
      <c r="L456" s="28"/>
      <c r="M456" s="28"/>
    </row>
    <row r="457" spans="11:13" ht="12.75" customHeight="1">
      <c r="K457" s="28"/>
      <c r="L457" s="28"/>
      <c r="M457" s="28"/>
    </row>
    <row r="458" spans="11:13" ht="12.75" customHeight="1">
      <c r="K458" s="28"/>
      <c r="L458" s="28"/>
      <c r="M458" s="28"/>
    </row>
    <row r="459" spans="11:13" ht="12.75" customHeight="1">
      <c r="K459" s="28"/>
      <c r="L459" s="28"/>
      <c r="M459" s="28"/>
    </row>
    <row r="460" spans="11:13" ht="12.75" customHeight="1">
      <c r="K460" s="28"/>
      <c r="L460" s="28"/>
      <c r="M460" s="28"/>
    </row>
    <row r="461" spans="11:13" ht="12.75" customHeight="1">
      <c r="K461" s="28"/>
      <c r="L461" s="28"/>
      <c r="M461" s="28"/>
    </row>
    <row r="462" spans="11:13" ht="12.75" customHeight="1">
      <c r="K462" s="28"/>
      <c r="L462" s="28"/>
      <c r="M462" s="28"/>
    </row>
    <row r="463" spans="11:13" ht="12.75" customHeight="1">
      <c r="K463" s="28"/>
      <c r="L463" s="28"/>
      <c r="M463" s="28"/>
    </row>
    <row r="464" spans="11:13" ht="12.75" customHeight="1">
      <c r="K464" s="28"/>
      <c r="L464" s="28"/>
      <c r="M464" s="28"/>
    </row>
    <row r="465" spans="11:13" ht="12.75" customHeight="1">
      <c r="K465" s="28"/>
      <c r="L465" s="28"/>
      <c r="M465" s="28"/>
    </row>
    <row r="466" spans="11:13" ht="12.75" customHeight="1">
      <c r="K466" s="28"/>
      <c r="L466" s="28"/>
      <c r="M466" s="28"/>
    </row>
    <row r="467" spans="11:13" ht="12.75" customHeight="1">
      <c r="K467" s="28"/>
      <c r="L467" s="28"/>
      <c r="M467" s="28"/>
    </row>
    <row r="468" spans="11:13" ht="12.75" customHeight="1">
      <c r="K468" s="28"/>
      <c r="L468" s="28"/>
      <c r="M468" s="28"/>
    </row>
    <row r="469" spans="11:13" ht="12.75" customHeight="1">
      <c r="K469" s="28"/>
      <c r="L469" s="28"/>
      <c r="M469" s="28"/>
    </row>
    <row r="470" spans="11:13" ht="12.75" customHeight="1">
      <c r="K470" s="28"/>
      <c r="L470" s="28"/>
      <c r="M470" s="28"/>
    </row>
    <row r="471" spans="11:13" ht="12.75" customHeight="1">
      <c r="K471" s="28"/>
      <c r="L471" s="28"/>
      <c r="M471" s="28"/>
    </row>
    <row r="472" spans="11:13" ht="12.75" customHeight="1">
      <c r="K472" s="28"/>
      <c r="L472" s="28"/>
      <c r="M472" s="28"/>
    </row>
    <row r="473" spans="11:13" ht="12.75" customHeight="1">
      <c r="K473" s="28"/>
      <c r="L473" s="28"/>
      <c r="M473" s="28"/>
    </row>
    <row r="474" spans="11:13" ht="12.75" customHeight="1">
      <c r="K474" s="28"/>
      <c r="L474" s="28"/>
      <c r="M474" s="28"/>
    </row>
    <row r="475" spans="11:13" ht="12.75" customHeight="1">
      <c r="K475" s="28"/>
      <c r="L475" s="28"/>
      <c r="M475" s="28"/>
    </row>
    <row r="476" spans="11:13" ht="12.75" customHeight="1">
      <c r="K476" s="28"/>
      <c r="L476" s="28"/>
      <c r="M476" s="28"/>
    </row>
    <row r="477" spans="11:13" ht="12.75" customHeight="1">
      <c r="K477" s="28"/>
      <c r="L477" s="28"/>
      <c r="M477" s="28"/>
    </row>
    <row r="478" spans="11:13" ht="12.75" customHeight="1">
      <c r="K478" s="28"/>
      <c r="L478" s="28"/>
      <c r="M478" s="28"/>
    </row>
    <row r="479" spans="11:13" ht="12.75" customHeight="1">
      <c r="K479" s="28"/>
      <c r="L479" s="28"/>
      <c r="M479" s="28"/>
    </row>
    <row r="480" spans="11:13" ht="12.75" customHeight="1">
      <c r="K480" s="28"/>
      <c r="L480" s="28"/>
      <c r="M480" s="28"/>
    </row>
    <row r="481" spans="11:13" ht="12.75" customHeight="1">
      <c r="K481" s="28"/>
      <c r="L481" s="28"/>
      <c r="M481" s="28"/>
    </row>
    <row r="482" spans="11:13" ht="12.75" customHeight="1">
      <c r="K482" s="28"/>
      <c r="L482" s="28"/>
      <c r="M482" s="28"/>
    </row>
    <row r="483" spans="11:13" ht="12.75" customHeight="1">
      <c r="K483" s="28"/>
      <c r="L483" s="28"/>
      <c r="M483" s="28"/>
    </row>
    <row r="484" spans="11:13" ht="12.75" customHeight="1">
      <c r="K484" s="28"/>
      <c r="L484" s="28"/>
      <c r="M484" s="28"/>
    </row>
    <row r="485" spans="11:13" ht="12.75" customHeight="1">
      <c r="K485" s="28"/>
      <c r="L485" s="28"/>
      <c r="M485" s="28"/>
    </row>
    <row r="486" spans="11:13" ht="12.75" customHeight="1">
      <c r="K486" s="28"/>
      <c r="L486" s="28"/>
      <c r="M486" s="28"/>
    </row>
    <row r="487" spans="11:13" ht="12.75" customHeight="1">
      <c r="K487" s="28"/>
      <c r="L487" s="28"/>
      <c r="M487" s="28"/>
    </row>
    <row r="488" spans="11:13" ht="12.75" customHeight="1">
      <c r="K488" s="28"/>
      <c r="L488" s="28"/>
      <c r="M488" s="28"/>
    </row>
    <row r="489" spans="11:13" ht="12.75" customHeight="1">
      <c r="K489" s="28"/>
      <c r="L489" s="28"/>
      <c r="M489" s="28"/>
    </row>
    <row r="490" spans="11:13" ht="12.75" customHeight="1">
      <c r="K490" s="28"/>
      <c r="L490" s="28"/>
      <c r="M490" s="28"/>
    </row>
    <row r="491" spans="11:13" ht="12.75" customHeight="1">
      <c r="K491" s="28"/>
      <c r="L491" s="28"/>
      <c r="M491" s="28"/>
    </row>
    <row r="492" spans="11:13" ht="12.75" customHeight="1">
      <c r="K492" s="28"/>
      <c r="L492" s="28"/>
      <c r="M492" s="28"/>
    </row>
    <row r="493" spans="11:13" ht="12.75" customHeight="1">
      <c r="K493" s="28"/>
      <c r="L493" s="28"/>
      <c r="M493" s="28"/>
    </row>
    <row r="494" spans="11:13" ht="12.75" customHeight="1">
      <c r="K494" s="28"/>
      <c r="L494" s="28"/>
      <c r="M494" s="28"/>
    </row>
    <row r="495" spans="11:13" ht="12.75" customHeight="1">
      <c r="K495" s="28"/>
      <c r="L495" s="28"/>
      <c r="M495" s="28"/>
    </row>
    <row r="496" spans="11:13" ht="12.75" customHeight="1">
      <c r="K496" s="28"/>
      <c r="L496" s="28"/>
      <c r="M496" s="28"/>
    </row>
    <row r="497" spans="11:13" ht="12.75" customHeight="1">
      <c r="K497" s="28"/>
      <c r="L497" s="28"/>
      <c r="M497" s="28"/>
    </row>
    <row r="498" spans="11:13" ht="12.75" customHeight="1">
      <c r="K498" s="28"/>
      <c r="L498" s="28"/>
      <c r="M498" s="28"/>
    </row>
    <row r="499" spans="11:13" ht="12.75" customHeight="1">
      <c r="K499" s="28"/>
      <c r="L499" s="28"/>
      <c r="M499" s="28"/>
    </row>
    <row r="500" spans="11:13" ht="12.75" customHeight="1">
      <c r="K500" s="28"/>
      <c r="L500" s="28"/>
      <c r="M500" s="28"/>
    </row>
    <row r="501" spans="11:13" ht="12.75" customHeight="1">
      <c r="K501" s="28"/>
      <c r="L501" s="28"/>
      <c r="M501" s="28"/>
    </row>
    <row r="502" spans="11:13" ht="12.75" customHeight="1">
      <c r="K502" s="28"/>
      <c r="L502" s="28"/>
      <c r="M502" s="28"/>
    </row>
    <row r="503" spans="11:13" ht="12.75" customHeight="1">
      <c r="K503" s="28"/>
      <c r="L503" s="28"/>
      <c r="M503" s="28"/>
    </row>
    <row r="504" spans="11:13" ht="12.75" customHeight="1">
      <c r="K504" s="28"/>
      <c r="L504" s="28"/>
      <c r="M504" s="28"/>
    </row>
    <row r="505" spans="11:13" ht="12.75" customHeight="1">
      <c r="K505" s="28"/>
      <c r="L505" s="28"/>
      <c r="M505" s="28"/>
    </row>
    <row r="506" spans="11:13" ht="12.75" customHeight="1">
      <c r="K506" s="28"/>
      <c r="L506" s="28"/>
      <c r="M506" s="28"/>
    </row>
    <row r="507" spans="11:13" ht="12.75" customHeight="1">
      <c r="K507" s="28"/>
      <c r="L507" s="28"/>
      <c r="M507" s="28"/>
    </row>
    <row r="508" spans="11:13" ht="12.75" customHeight="1">
      <c r="K508" s="28"/>
      <c r="L508" s="28"/>
      <c r="M508" s="28"/>
    </row>
    <row r="509" spans="11:13" ht="12.75" customHeight="1">
      <c r="K509" s="28"/>
      <c r="L509" s="28"/>
      <c r="M509" s="28"/>
    </row>
    <row r="510" spans="11:13" ht="12.75" customHeight="1">
      <c r="K510" s="28"/>
      <c r="L510" s="28"/>
      <c r="M510" s="28"/>
    </row>
    <row r="511" spans="11:13" ht="12.75" customHeight="1">
      <c r="K511" s="28"/>
      <c r="L511" s="28"/>
      <c r="M511" s="28"/>
    </row>
    <row r="512" spans="11:13" ht="12.75" customHeight="1">
      <c r="K512" s="28"/>
      <c r="L512" s="28"/>
      <c r="M512" s="28"/>
    </row>
    <row r="513" spans="11:13" ht="12.75" customHeight="1">
      <c r="K513" s="28"/>
      <c r="L513" s="28"/>
      <c r="M513" s="28"/>
    </row>
    <row r="514" spans="11:13" ht="12.75" customHeight="1">
      <c r="K514" s="28"/>
      <c r="L514" s="28"/>
      <c r="M514" s="28"/>
    </row>
    <row r="515" spans="11:13" ht="12.75" customHeight="1">
      <c r="K515" s="28"/>
      <c r="L515" s="28"/>
      <c r="M515" s="28"/>
    </row>
    <row r="516" spans="11:13" ht="12.75" customHeight="1">
      <c r="K516" s="28"/>
      <c r="L516" s="28"/>
      <c r="M516" s="28"/>
    </row>
    <row r="517" spans="11:13" ht="12.75" customHeight="1">
      <c r="K517" s="28"/>
      <c r="L517" s="28"/>
      <c r="M517" s="28"/>
    </row>
    <row r="518" spans="11:13" ht="12.75" customHeight="1">
      <c r="K518" s="28"/>
      <c r="L518" s="28"/>
      <c r="M518" s="28"/>
    </row>
    <row r="519" spans="11:13" ht="12.75" customHeight="1">
      <c r="K519" s="28"/>
      <c r="L519" s="28"/>
      <c r="M519" s="28"/>
    </row>
    <row r="520" spans="11:13" ht="12.75" customHeight="1">
      <c r="K520" s="28"/>
      <c r="L520" s="28"/>
      <c r="M520" s="28"/>
    </row>
    <row r="521" spans="11:13" ht="12.75" customHeight="1">
      <c r="K521" s="28"/>
      <c r="L521" s="28"/>
      <c r="M521" s="28"/>
    </row>
    <row r="522" spans="11:13" ht="12.75" customHeight="1">
      <c r="K522" s="28"/>
      <c r="L522" s="28"/>
      <c r="M522" s="28"/>
    </row>
    <row r="523" spans="11:13" ht="12.75" customHeight="1">
      <c r="K523" s="28"/>
      <c r="L523" s="28"/>
      <c r="M523" s="28"/>
    </row>
    <row r="524" spans="11:13" ht="12.75" customHeight="1">
      <c r="K524" s="28"/>
      <c r="L524" s="28"/>
      <c r="M524" s="28"/>
    </row>
    <row r="525" spans="11:13" ht="12.75" customHeight="1">
      <c r="K525" s="28"/>
      <c r="L525" s="28"/>
      <c r="M525" s="28"/>
    </row>
    <row r="526" spans="11:13" ht="12.75" customHeight="1">
      <c r="K526" s="28"/>
      <c r="L526" s="28"/>
      <c r="M526" s="28"/>
    </row>
    <row r="527" spans="11:13" ht="12.75" customHeight="1">
      <c r="K527" s="28"/>
      <c r="L527" s="28"/>
      <c r="M527" s="28"/>
    </row>
    <row r="528" spans="11:13" ht="12.75" customHeight="1">
      <c r="K528" s="28"/>
      <c r="L528" s="28"/>
      <c r="M528" s="28"/>
    </row>
    <row r="529" spans="11:13" ht="12.75" customHeight="1">
      <c r="K529" s="28"/>
      <c r="L529" s="28"/>
      <c r="M529" s="28"/>
    </row>
    <row r="530" spans="11:13" ht="12.75" customHeight="1">
      <c r="K530" s="28"/>
      <c r="L530" s="28"/>
      <c r="M530" s="28"/>
    </row>
    <row r="531" spans="11:13" ht="12.75" customHeight="1">
      <c r="K531" s="28"/>
      <c r="L531" s="28"/>
      <c r="M531" s="28"/>
    </row>
    <row r="532" spans="11:13" ht="12.75" customHeight="1">
      <c r="K532" s="28"/>
      <c r="L532" s="28"/>
      <c r="M532" s="28"/>
    </row>
    <row r="533" spans="11:13" ht="12.75" customHeight="1">
      <c r="K533" s="28"/>
      <c r="L533" s="28"/>
      <c r="M533" s="28"/>
    </row>
    <row r="534" spans="11:13" ht="12.75" customHeight="1">
      <c r="K534" s="28"/>
      <c r="L534" s="28"/>
      <c r="M534" s="28"/>
    </row>
    <row r="535" spans="11:13" ht="12.75" customHeight="1">
      <c r="K535" s="28"/>
      <c r="L535" s="28"/>
      <c r="M535" s="28"/>
    </row>
    <row r="536" spans="11:13" ht="12.75" customHeight="1">
      <c r="K536" s="28"/>
      <c r="L536" s="28"/>
      <c r="M536" s="28"/>
    </row>
    <row r="537" spans="11:13" ht="12.75" customHeight="1">
      <c r="K537" s="28"/>
      <c r="L537" s="28"/>
      <c r="M537" s="28"/>
    </row>
    <row r="538" spans="11:13" ht="12.75" customHeight="1">
      <c r="K538" s="28"/>
      <c r="L538" s="28"/>
      <c r="M538" s="28"/>
    </row>
    <row r="539" spans="11:13" ht="12.75" customHeight="1">
      <c r="K539" s="28"/>
      <c r="L539" s="28"/>
      <c r="M539" s="28"/>
    </row>
  </sheetData>
  <sheetProtection/>
  <mergeCells count="7">
    <mergeCell ref="N69:P72"/>
    <mergeCell ref="N5:P6"/>
    <mergeCell ref="A5:E6"/>
    <mergeCell ref="A1:P1"/>
    <mergeCell ref="A2:P2"/>
    <mergeCell ref="G5:I5"/>
    <mergeCell ref="M5:M6"/>
  </mergeCells>
  <printOptions/>
  <pageMargins left="0.2" right="0.2" top="0.32" bottom="0.2755905511811024" header="0.43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1">
      <selection activeCell="L40" sqref="L40"/>
    </sheetView>
  </sheetViews>
  <sheetFormatPr defaultColWidth="9.00390625" defaultRowHeight="13.5"/>
  <cols>
    <col min="1" max="1" width="0.6171875" style="122" customWidth="1"/>
    <col min="2" max="2" width="1.4921875" style="122" customWidth="1"/>
    <col min="3" max="3" width="14.75390625" style="122" customWidth="1"/>
    <col min="4" max="13" width="8.50390625" style="122" customWidth="1"/>
    <col min="14" max="16384" width="9.00390625" style="122" customWidth="1"/>
  </cols>
  <sheetData>
    <row r="1" spans="2:13" s="121" customFormat="1" ht="17.25" customHeight="1">
      <c r="B1" s="180" t="s">
        <v>129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s="121" customFormat="1" ht="17.25" customHeight="1">
      <c r="B2" s="181" t="s">
        <v>130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17.25" customHeight="1" thickBot="1">
      <c r="B3" s="123" t="s">
        <v>131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 t="s">
        <v>132</v>
      </c>
    </row>
    <row r="4" spans="1:13" s="125" customFormat="1" ht="12.75" customHeight="1">
      <c r="A4" s="125" t="s">
        <v>133</v>
      </c>
      <c r="B4" s="182" t="s">
        <v>134</v>
      </c>
      <c r="C4" s="183"/>
      <c r="D4" s="126" t="s">
        <v>135</v>
      </c>
      <c r="E4" s="127" t="s">
        <v>136</v>
      </c>
      <c r="F4" s="126" t="s">
        <v>137</v>
      </c>
      <c r="G4" s="127" t="s">
        <v>138</v>
      </c>
      <c r="H4" s="126" t="s">
        <v>139</v>
      </c>
      <c r="I4" s="127" t="s">
        <v>140</v>
      </c>
      <c r="J4" s="126" t="s">
        <v>141</v>
      </c>
      <c r="K4" s="127" t="s">
        <v>28</v>
      </c>
      <c r="L4" s="128" t="s">
        <v>22</v>
      </c>
      <c r="M4" s="129" t="s">
        <v>142</v>
      </c>
    </row>
    <row r="5" spans="2:13" ht="12.75" customHeight="1">
      <c r="B5" s="130" t="s">
        <v>143</v>
      </c>
      <c r="C5" s="131"/>
      <c r="D5" s="132"/>
      <c r="E5" s="133"/>
      <c r="F5" s="132"/>
      <c r="G5" s="133"/>
      <c r="H5" s="132"/>
      <c r="I5" s="133"/>
      <c r="J5" s="132"/>
      <c r="K5" s="133"/>
      <c r="L5" s="134"/>
      <c r="M5" s="135"/>
    </row>
    <row r="6" spans="2:13" ht="12.75" customHeight="1">
      <c r="B6" s="136"/>
      <c r="C6" s="137" t="s">
        <v>144</v>
      </c>
      <c r="D6" s="138">
        <v>0</v>
      </c>
      <c r="E6" s="139">
        <v>0</v>
      </c>
      <c r="F6" s="138">
        <v>0</v>
      </c>
      <c r="G6" s="139">
        <v>0</v>
      </c>
      <c r="H6" s="138">
        <v>0</v>
      </c>
      <c r="I6" s="139">
        <v>0</v>
      </c>
      <c r="J6" s="138">
        <v>0</v>
      </c>
      <c r="K6" s="139">
        <v>0</v>
      </c>
      <c r="L6" s="140">
        <v>168000</v>
      </c>
      <c r="M6" s="141">
        <f>SUM(D6:L6)</f>
        <v>168000</v>
      </c>
    </row>
    <row r="7" spans="2:13" ht="12.75" customHeight="1">
      <c r="B7" s="136"/>
      <c r="C7" s="137" t="s">
        <v>145</v>
      </c>
      <c r="D7" s="138">
        <v>0</v>
      </c>
      <c r="E7" s="139">
        <v>0</v>
      </c>
      <c r="F7" s="138">
        <v>0</v>
      </c>
      <c r="G7" s="139">
        <v>0</v>
      </c>
      <c r="H7" s="138">
        <v>0</v>
      </c>
      <c r="I7" s="139">
        <v>0</v>
      </c>
      <c r="J7" s="138">
        <v>0</v>
      </c>
      <c r="K7" s="139">
        <v>0</v>
      </c>
      <c r="L7" s="140">
        <v>420000</v>
      </c>
      <c r="M7" s="141">
        <f aca="true" t="shared" si="0" ref="M7:M64">SUM(D7:L7)</f>
        <v>420000</v>
      </c>
    </row>
    <row r="8" spans="2:13" ht="12.75" customHeight="1">
      <c r="B8" s="136"/>
      <c r="C8" s="137" t="s">
        <v>146</v>
      </c>
      <c r="D8" s="138">
        <v>0</v>
      </c>
      <c r="E8" s="139">
        <v>0</v>
      </c>
      <c r="F8" s="138">
        <v>0</v>
      </c>
      <c r="G8" s="139">
        <v>0</v>
      </c>
      <c r="H8" s="138">
        <v>0</v>
      </c>
      <c r="I8" s="139">
        <v>0</v>
      </c>
      <c r="J8" s="138">
        <v>0</v>
      </c>
      <c r="K8" s="139">
        <v>0</v>
      </c>
      <c r="L8" s="140">
        <v>40000</v>
      </c>
      <c r="M8" s="141">
        <f t="shared" si="0"/>
        <v>40000</v>
      </c>
    </row>
    <row r="9" spans="2:13" ht="12.75" customHeight="1">
      <c r="B9" s="136"/>
      <c r="C9" s="137" t="s">
        <v>147</v>
      </c>
      <c r="D9" s="138">
        <v>0</v>
      </c>
      <c r="E9" s="139">
        <v>0</v>
      </c>
      <c r="F9" s="138">
        <v>0</v>
      </c>
      <c r="G9" s="139">
        <v>0</v>
      </c>
      <c r="H9" s="138">
        <v>0</v>
      </c>
      <c r="I9" s="139">
        <v>0</v>
      </c>
      <c r="J9" s="138">
        <v>0</v>
      </c>
      <c r="K9" s="139">
        <v>0</v>
      </c>
      <c r="L9" s="140">
        <v>147000</v>
      </c>
      <c r="M9" s="141">
        <f t="shared" si="0"/>
        <v>147000</v>
      </c>
    </row>
    <row r="10" spans="2:13" ht="12.75" customHeight="1">
      <c r="B10" s="136"/>
      <c r="C10" s="137" t="s">
        <v>148</v>
      </c>
      <c r="D10" s="138">
        <v>1576400</v>
      </c>
      <c r="E10" s="139">
        <v>46303</v>
      </c>
      <c r="F10" s="138">
        <v>5120</v>
      </c>
      <c r="G10" s="139">
        <v>30000</v>
      </c>
      <c r="H10" s="138">
        <v>283090</v>
      </c>
      <c r="I10" s="139">
        <v>860000</v>
      </c>
      <c r="J10" s="138">
        <v>17010800</v>
      </c>
      <c r="K10" s="139">
        <v>8032000</v>
      </c>
      <c r="L10" s="140">
        <v>0</v>
      </c>
      <c r="M10" s="141">
        <f t="shared" si="0"/>
        <v>27843713</v>
      </c>
    </row>
    <row r="11" spans="2:13" ht="12.75" customHeight="1">
      <c r="B11" s="136"/>
      <c r="C11" s="137" t="s">
        <v>149</v>
      </c>
      <c r="D11" s="138">
        <v>0</v>
      </c>
      <c r="E11" s="139">
        <v>0</v>
      </c>
      <c r="F11" s="138">
        <v>0</v>
      </c>
      <c r="G11" s="139">
        <v>0</v>
      </c>
      <c r="H11" s="138">
        <v>0</v>
      </c>
      <c r="I11" s="139">
        <v>0</v>
      </c>
      <c r="J11" s="138">
        <v>0</v>
      </c>
      <c r="K11" s="139">
        <v>0</v>
      </c>
      <c r="L11" s="140">
        <v>1884830</v>
      </c>
      <c r="M11" s="141">
        <f t="shared" si="0"/>
        <v>1884830</v>
      </c>
    </row>
    <row r="12" spans="2:13" ht="12.75" customHeight="1">
      <c r="B12" s="136"/>
      <c r="C12" s="137" t="s">
        <v>150</v>
      </c>
      <c r="D12" s="138">
        <v>0</v>
      </c>
      <c r="E12" s="139">
        <v>0</v>
      </c>
      <c r="F12" s="138">
        <v>0</v>
      </c>
      <c r="G12" s="139">
        <v>0</v>
      </c>
      <c r="H12" s="138">
        <v>0</v>
      </c>
      <c r="I12" s="139">
        <v>0</v>
      </c>
      <c r="J12" s="138">
        <v>0</v>
      </c>
      <c r="K12" s="139">
        <v>140</v>
      </c>
      <c r="L12" s="140">
        <v>179</v>
      </c>
      <c r="M12" s="141">
        <f t="shared" si="0"/>
        <v>319</v>
      </c>
    </row>
    <row r="13" spans="2:13" ht="12.75" customHeight="1">
      <c r="B13" s="136"/>
      <c r="C13" s="137" t="s">
        <v>151</v>
      </c>
      <c r="D13" s="142">
        <v>0</v>
      </c>
      <c r="E13" s="143">
        <v>0</v>
      </c>
      <c r="F13" s="142">
        <v>0</v>
      </c>
      <c r="G13" s="143">
        <v>0</v>
      </c>
      <c r="H13" s="142">
        <v>0</v>
      </c>
      <c r="I13" s="143">
        <v>10404</v>
      </c>
      <c r="J13" s="142">
        <v>0</v>
      </c>
      <c r="K13" s="143">
        <v>0</v>
      </c>
      <c r="L13" s="144">
        <v>10355</v>
      </c>
      <c r="M13" s="145">
        <f t="shared" si="0"/>
        <v>20759</v>
      </c>
    </row>
    <row r="14" spans="2:13" ht="12.75" customHeight="1">
      <c r="B14" s="136"/>
      <c r="C14" s="146" t="s">
        <v>152</v>
      </c>
      <c r="D14" s="147">
        <f>SUM(D6:D13)</f>
        <v>1576400</v>
      </c>
      <c r="E14" s="148">
        <f aca="true" t="shared" si="1" ref="E14:L14">SUM(E6:E13)</f>
        <v>46303</v>
      </c>
      <c r="F14" s="147">
        <f t="shared" si="1"/>
        <v>5120</v>
      </c>
      <c r="G14" s="148">
        <f t="shared" si="1"/>
        <v>30000</v>
      </c>
      <c r="H14" s="147">
        <f t="shared" si="1"/>
        <v>283090</v>
      </c>
      <c r="I14" s="148">
        <f t="shared" si="1"/>
        <v>870404</v>
      </c>
      <c r="J14" s="147">
        <f t="shared" si="1"/>
        <v>17010800</v>
      </c>
      <c r="K14" s="148">
        <f t="shared" si="1"/>
        <v>8032140</v>
      </c>
      <c r="L14" s="149">
        <f t="shared" si="1"/>
        <v>2670364</v>
      </c>
      <c r="M14" s="150">
        <f t="shared" si="0"/>
        <v>30524621</v>
      </c>
    </row>
    <row r="15" spans="2:13" ht="12.75" customHeight="1">
      <c r="B15" s="136"/>
      <c r="C15" s="137"/>
      <c r="D15" s="138"/>
      <c r="E15" s="139"/>
      <c r="F15" s="138"/>
      <c r="G15" s="139"/>
      <c r="H15" s="138"/>
      <c r="I15" s="139"/>
      <c r="J15" s="138"/>
      <c r="K15" s="139"/>
      <c r="L15" s="140"/>
      <c r="M15" s="141"/>
    </row>
    <row r="16" spans="2:13" ht="12.75" customHeight="1">
      <c r="B16" s="151" t="s">
        <v>153</v>
      </c>
      <c r="C16" s="137"/>
      <c r="D16" s="138"/>
      <c r="E16" s="139"/>
      <c r="F16" s="138"/>
      <c r="G16" s="139"/>
      <c r="H16" s="138"/>
      <c r="I16" s="139"/>
      <c r="J16" s="138"/>
      <c r="K16" s="139"/>
      <c r="L16" s="140"/>
      <c r="M16" s="141"/>
    </row>
    <row r="17" spans="2:13" ht="12.75" customHeight="1">
      <c r="B17" s="136"/>
      <c r="C17" s="137" t="s">
        <v>154</v>
      </c>
      <c r="D17" s="138">
        <v>0</v>
      </c>
      <c r="E17" s="139">
        <v>0</v>
      </c>
      <c r="F17" s="138">
        <v>0</v>
      </c>
      <c r="G17" s="139">
        <v>0</v>
      </c>
      <c r="H17" s="138">
        <v>0</v>
      </c>
      <c r="I17" s="139">
        <v>0</v>
      </c>
      <c r="J17" s="138">
        <v>0</v>
      </c>
      <c r="K17" s="139">
        <v>0</v>
      </c>
      <c r="L17" s="140">
        <v>0</v>
      </c>
      <c r="M17" s="141">
        <f t="shared" si="0"/>
        <v>0</v>
      </c>
    </row>
    <row r="18" spans="2:13" ht="12.75" customHeight="1">
      <c r="B18" s="136"/>
      <c r="C18" s="137" t="s">
        <v>155</v>
      </c>
      <c r="D18" s="138">
        <v>0</v>
      </c>
      <c r="E18" s="139">
        <v>0</v>
      </c>
      <c r="F18" s="138">
        <v>0</v>
      </c>
      <c r="G18" s="139">
        <v>0</v>
      </c>
      <c r="H18" s="138">
        <v>0</v>
      </c>
      <c r="I18" s="139">
        <v>400000</v>
      </c>
      <c r="J18" s="138">
        <v>9972750</v>
      </c>
      <c r="K18" s="139">
        <f>900000+335800</f>
        <v>1235800</v>
      </c>
      <c r="L18" s="140">
        <v>258630</v>
      </c>
      <c r="M18" s="141">
        <f t="shared" si="0"/>
        <v>11867180</v>
      </c>
    </row>
    <row r="19" spans="2:13" ht="12.75" customHeight="1">
      <c r="B19" s="136"/>
      <c r="C19" s="137" t="s">
        <v>156</v>
      </c>
      <c r="D19" s="138">
        <v>18960</v>
      </c>
      <c r="E19" s="139">
        <v>14580</v>
      </c>
      <c r="F19" s="138">
        <v>4870</v>
      </c>
      <c r="G19" s="139">
        <v>0</v>
      </c>
      <c r="H19" s="138">
        <v>29090</v>
      </c>
      <c r="I19" s="139">
        <v>0</v>
      </c>
      <c r="J19" s="138">
        <v>303377</v>
      </c>
      <c r="K19" s="139">
        <v>96855</v>
      </c>
      <c r="L19" s="140">
        <v>44378</v>
      </c>
      <c r="M19" s="141">
        <f t="shared" si="0"/>
        <v>512110</v>
      </c>
    </row>
    <row r="20" spans="2:13" ht="12.75" customHeight="1">
      <c r="B20" s="136"/>
      <c r="C20" s="137" t="s">
        <v>157</v>
      </c>
      <c r="D20" s="138">
        <v>82689</v>
      </c>
      <c r="E20" s="139">
        <v>0</v>
      </c>
      <c r="F20" s="138">
        <v>0</v>
      </c>
      <c r="G20" s="139">
        <v>0</v>
      </c>
      <c r="H20" s="138">
        <v>0</v>
      </c>
      <c r="I20" s="139">
        <v>0</v>
      </c>
      <c r="J20" s="138">
        <v>901939</v>
      </c>
      <c r="K20" s="139">
        <v>519245</v>
      </c>
      <c r="L20" s="140">
        <v>0</v>
      </c>
      <c r="M20" s="141">
        <f t="shared" si="0"/>
        <v>1503873</v>
      </c>
    </row>
    <row r="21" spans="2:13" ht="12.75" customHeight="1">
      <c r="B21" s="136"/>
      <c r="C21" s="137" t="s">
        <v>158</v>
      </c>
      <c r="D21" s="138">
        <v>0</v>
      </c>
      <c r="E21" s="139">
        <v>0</v>
      </c>
      <c r="F21" s="138">
        <v>0</v>
      </c>
      <c r="G21" s="139">
        <v>0</v>
      </c>
      <c r="H21" s="138">
        <v>2596</v>
      </c>
      <c r="I21" s="139">
        <v>0</v>
      </c>
      <c r="J21" s="138">
        <v>171856</v>
      </c>
      <c r="K21" s="139">
        <v>26209</v>
      </c>
      <c r="L21" s="140">
        <v>11416</v>
      </c>
      <c r="M21" s="141">
        <f t="shared" si="0"/>
        <v>212077</v>
      </c>
    </row>
    <row r="22" spans="2:13" ht="12.75" customHeight="1">
      <c r="B22" s="136"/>
      <c r="C22" s="137" t="s">
        <v>159</v>
      </c>
      <c r="D22" s="138">
        <v>31320</v>
      </c>
      <c r="E22" s="139">
        <v>0</v>
      </c>
      <c r="F22" s="138">
        <v>660</v>
      </c>
      <c r="G22" s="139">
        <v>0</v>
      </c>
      <c r="H22" s="138">
        <v>800</v>
      </c>
      <c r="I22" s="139">
        <v>125000</v>
      </c>
      <c r="J22" s="138">
        <v>1316017</v>
      </c>
      <c r="K22" s="139">
        <v>819040</v>
      </c>
      <c r="L22" s="140">
        <v>89783</v>
      </c>
      <c r="M22" s="141">
        <f t="shared" si="0"/>
        <v>2382620</v>
      </c>
    </row>
    <row r="23" spans="2:13" ht="12.75" customHeight="1">
      <c r="B23" s="136"/>
      <c r="C23" s="137" t="s">
        <v>160</v>
      </c>
      <c r="D23" s="138">
        <v>0</v>
      </c>
      <c r="E23" s="139">
        <v>0</v>
      </c>
      <c r="F23" s="138">
        <v>599</v>
      </c>
      <c r="G23" s="139">
        <v>0</v>
      </c>
      <c r="H23" s="138">
        <v>61600</v>
      </c>
      <c r="I23" s="139">
        <v>125000</v>
      </c>
      <c r="J23" s="138">
        <v>675006</v>
      </c>
      <c r="K23" s="139">
        <v>311258</v>
      </c>
      <c r="L23" s="140">
        <v>32244</v>
      </c>
      <c r="M23" s="141">
        <f t="shared" si="0"/>
        <v>1205707</v>
      </c>
    </row>
    <row r="24" spans="2:13" ht="12.75" customHeight="1">
      <c r="B24" s="136"/>
      <c r="C24" s="137" t="s">
        <v>161</v>
      </c>
      <c r="D24" s="138">
        <v>521767</v>
      </c>
      <c r="E24" s="139">
        <v>0</v>
      </c>
      <c r="F24" s="138">
        <v>97020</v>
      </c>
      <c r="G24" s="139">
        <v>0</v>
      </c>
      <c r="H24" s="138">
        <v>500</v>
      </c>
      <c r="I24" s="139">
        <v>0</v>
      </c>
      <c r="J24" s="138">
        <v>928120</v>
      </c>
      <c r="K24" s="139">
        <v>497722</v>
      </c>
      <c r="L24" s="140">
        <v>47638</v>
      </c>
      <c r="M24" s="141">
        <f t="shared" si="0"/>
        <v>2092767</v>
      </c>
    </row>
    <row r="25" spans="2:13" ht="12.75" customHeight="1">
      <c r="B25" s="136"/>
      <c r="C25" s="137" t="s">
        <v>162</v>
      </c>
      <c r="D25" s="138">
        <v>0</v>
      </c>
      <c r="E25" s="139">
        <v>0</v>
      </c>
      <c r="F25" s="138">
        <v>0</v>
      </c>
      <c r="G25" s="139">
        <v>0</v>
      </c>
      <c r="H25" s="138">
        <v>0</v>
      </c>
      <c r="I25" s="139">
        <v>0</v>
      </c>
      <c r="J25" s="138">
        <v>130000</v>
      </c>
      <c r="K25" s="139">
        <v>0</v>
      </c>
      <c r="L25" s="140">
        <v>0</v>
      </c>
      <c r="M25" s="141">
        <f t="shared" si="0"/>
        <v>130000</v>
      </c>
    </row>
    <row r="26" spans="2:13" ht="12.75" customHeight="1">
      <c r="B26" s="136"/>
      <c r="C26" s="137" t="s">
        <v>163</v>
      </c>
      <c r="D26" s="138">
        <v>0</v>
      </c>
      <c r="E26" s="139">
        <v>0</v>
      </c>
      <c r="F26" s="138">
        <v>0</v>
      </c>
      <c r="G26" s="139">
        <v>0</v>
      </c>
      <c r="H26" s="138">
        <v>0</v>
      </c>
      <c r="I26" s="139">
        <v>100000</v>
      </c>
      <c r="J26" s="138">
        <v>120000</v>
      </c>
      <c r="K26" s="139">
        <v>60000</v>
      </c>
      <c r="L26" s="140">
        <v>20000</v>
      </c>
      <c r="M26" s="141">
        <f t="shared" si="0"/>
        <v>300000</v>
      </c>
    </row>
    <row r="27" spans="2:13" ht="12.75" customHeight="1">
      <c r="B27" s="136"/>
      <c r="C27" s="137" t="s">
        <v>164</v>
      </c>
      <c r="D27" s="138">
        <v>0</v>
      </c>
      <c r="E27" s="139">
        <v>0</v>
      </c>
      <c r="F27" s="138">
        <v>0</v>
      </c>
      <c r="G27" s="139">
        <v>0</v>
      </c>
      <c r="H27" s="138">
        <v>0</v>
      </c>
      <c r="I27" s="139">
        <v>0</v>
      </c>
      <c r="J27" s="138">
        <v>15000</v>
      </c>
      <c r="K27" s="139">
        <v>20000</v>
      </c>
      <c r="L27" s="140">
        <v>16500</v>
      </c>
      <c r="M27" s="141">
        <f t="shared" si="0"/>
        <v>51500</v>
      </c>
    </row>
    <row r="28" spans="2:13" ht="12.75" customHeight="1">
      <c r="B28" s="136"/>
      <c r="C28" s="137" t="s">
        <v>165</v>
      </c>
      <c r="D28" s="138">
        <v>0</v>
      </c>
      <c r="E28" s="139">
        <v>1000</v>
      </c>
      <c r="F28" s="138">
        <v>2000</v>
      </c>
      <c r="G28" s="139">
        <v>0</v>
      </c>
      <c r="H28" s="138">
        <v>0</v>
      </c>
      <c r="I28" s="139">
        <v>0</v>
      </c>
      <c r="J28" s="138">
        <v>0</v>
      </c>
      <c r="K28" s="139">
        <v>0</v>
      </c>
      <c r="L28" s="140">
        <v>26200</v>
      </c>
      <c r="M28" s="141">
        <f t="shared" si="0"/>
        <v>29200</v>
      </c>
    </row>
    <row r="29" spans="2:13" ht="12.75" customHeight="1">
      <c r="B29" s="136"/>
      <c r="C29" s="137" t="s">
        <v>166</v>
      </c>
      <c r="D29" s="138">
        <v>0</v>
      </c>
      <c r="E29" s="139">
        <v>45380</v>
      </c>
      <c r="F29" s="138">
        <v>0</v>
      </c>
      <c r="G29" s="139">
        <v>0</v>
      </c>
      <c r="H29" s="138">
        <v>0</v>
      </c>
      <c r="I29" s="139">
        <v>0</v>
      </c>
      <c r="J29" s="138">
        <v>0</v>
      </c>
      <c r="K29" s="139">
        <v>0</v>
      </c>
      <c r="L29" s="140">
        <v>18554</v>
      </c>
      <c r="M29" s="141">
        <f t="shared" si="0"/>
        <v>63934</v>
      </c>
    </row>
    <row r="30" spans="2:13" ht="12.75" customHeight="1">
      <c r="B30" s="136"/>
      <c r="C30" s="137" t="s">
        <v>167</v>
      </c>
      <c r="D30" s="138">
        <v>0</v>
      </c>
      <c r="E30" s="139">
        <v>0</v>
      </c>
      <c r="F30" s="138">
        <v>0</v>
      </c>
      <c r="G30" s="139">
        <v>0</v>
      </c>
      <c r="H30" s="138">
        <v>0</v>
      </c>
      <c r="I30" s="139">
        <v>0</v>
      </c>
      <c r="J30" s="138">
        <v>193388</v>
      </c>
      <c r="K30" s="139">
        <v>69243</v>
      </c>
      <c r="L30" s="140">
        <v>23081</v>
      </c>
      <c r="M30" s="141">
        <f t="shared" si="0"/>
        <v>285712</v>
      </c>
    </row>
    <row r="31" spans="2:13" ht="12.75" customHeight="1">
      <c r="B31" s="136"/>
      <c r="C31" s="137" t="s">
        <v>168</v>
      </c>
      <c r="D31" s="138">
        <v>0</v>
      </c>
      <c r="E31" s="139">
        <v>0</v>
      </c>
      <c r="F31" s="138">
        <v>0</v>
      </c>
      <c r="G31" s="139">
        <v>0</v>
      </c>
      <c r="H31" s="138">
        <v>0</v>
      </c>
      <c r="I31" s="139">
        <v>0</v>
      </c>
      <c r="J31" s="138">
        <v>277974</v>
      </c>
      <c r="K31" s="139">
        <v>217220</v>
      </c>
      <c r="L31" s="140">
        <v>37802</v>
      </c>
      <c r="M31" s="141">
        <f t="shared" si="0"/>
        <v>532996</v>
      </c>
    </row>
    <row r="32" spans="2:13" ht="12.75" customHeight="1">
      <c r="B32" s="136"/>
      <c r="C32" s="137" t="s">
        <v>169</v>
      </c>
      <c r="D32" s="138">
        <v>0</v>
      </c>
      <c r="E32" s="139">
        <v>0</v>
      </c>
      <c r="F32" s="138">
        <v>0</v>
      </c>
      <c r="G32" s="139">
        <v>0</v>
      </c>
      <c r="H32" s="138">
        <v>0</v>
      </c>
      <c r="I32" s="139">
        <v>0</v>
      </c>
      <c r="J32" s="138">
        <v>0</v>
      </c>
      <c r="K32" s="139">
        <v>0</v>
      </c>
      <c r="L32" s="140">
        <v>180190</v>
      </c>
      <c r="M32" s="141">
        <f t="shared" si="0"/>
        <v>180190</v>
      </c>
    </row>
    <row r="33" spans="2:13" ht="12.75" customHeight="1">
      <c r="B33" s="136"/>
      <c r="C33" s="137" t="s">
        <v>170</v>
      </c>
      <c r="D33" s="138">
        <v>0</v>
      </c>
      <c r="E33" s="139">
        <v>0</v>
      </c>
      <c r="F33" s="138">
        <v>0</v>
      </c>
      <c r="G33" s="139">
        <v>0</v>
      </c>
      <c r="H33" s="138">
        <v>0</v>
      </c>
      <c r="I33" s="139">
        <v>0</v>
      </c>
      <c r="J33" s="138">
        <v>0</v>
      </c>
      <c r="K33" s="139">
        <f>1905438-335800</f>
        <v>1569638</v>
      </c>
      <c r="L33" s="140">
        <v>0</v>
      </c>
      <c r="M33" s="141">
        <f t="shared" si="0"/>
        <v>1569638</v>
      </c>
    </row>
    <row r="34" spans="2:13" ht="12.75" customHeight="1">
      <c r="B34" s="136"/>
      <c r="C34" s="137" t="s">
        <v>171</v>
      </c>
      <c r="D34" s="138">
        <v>0</v>
      </c>
      <c r="E34" s="139">
        <v>0</v>
      </c>
      <c r="F34" s="138">
        <v>0</v>
      </c>
      <c r="G34" s="139">
        <v>0</v>
      </c>
      <c r="H34" s="138">
        <v>3000</v>
      </c>
      <c r="I34" s="139">
        <v>0</v>
      </c>
      <c r="J34" s="138">
        <v>152588</v>
      </c>
      <c r="K34" s="139">
        <v>47275</v>
      </c>
      <c r="L34" s="140">
        <v>18236</v>
      </c>
      <c r="M34" s="141">
        <f t="shared" si="0"/>
        <v>221099</v>
      </c>
    </row>
    <row r="35" spans="2:13" ht="12.75" customHeight="1">
      <c r="B35" s="136"/>
      <c r="C35" s="137" t="s">
        <v>172</v>
      </c>
      <c r="D35" s="142">
        <v>513807</v>
      </c>
      <c r="E35" s="143">
        <v>0</v>
      </c>
      <c r="F35" s="142">
        <v>5222</v>
      </c>
      <c r="G35" s="143">
        <v>0</v>
      </c>
      <c r="H35" s="142">
        <v>0</v>
      </c>
      <c r="I35" s="143">
        <v>0</v>
      </c>
      <c r="J35" s="142">
        <v>2249684</v>
      </c>
      <c r="K35" s="143">
        <v>2655344</v>
      </c>
      <c r="L35" s="144">
        <v>0</v>
      </c>
      <c r="M35" s="145">
        <f t="shared" si="0"/>
        <v>5424057</v>
      </c>
    </row>
    <row r="36" spans="2:13" ht="12.75" customHeight="1">
      <c r="B36" s="136"/>
      <c r="C36" s="146" t="s">
        <v>173</v>
      </c>
      <c r="D36" s="147">
        <f>SUM(D17:D35)</f>
        <v>1168543</v>
      </c>
      <c r="E36" s="148">
        <f aca="true" t="shared" si="2" ref="E36:L36">SUM(E17:E35)</f>
        <v>60960</v>
      </c>
      <c r="F36" s="147">
        <f t="shared" si="2"/>
        <v>110371</v>
      </c>
      <c r="G36" s="148">
        <f t="shared" si="2"/>
        <v>0</v>
      </c>
      <c r="H36" s="147">
        <f t="shared" si="2"/>
        <v>97586</v>
      </c>
      <c r="I36" s="148">
        <f t="shared" si="2"/>
        <v>750000</v>
      </c>
      <c r="J36" s="147">
        <f t="shared" si="2"/>
        <v>17407699</v>
      </c>
      <c r="K36" s="148">
        <f t="shared" si="2"/>
        <v>8144849</v>
      </c>
      <c r="L36" s="149">
        <f t="shared" si="2"/>
        <v>824652</v>
      </c>
      <c r="M36" s="150">
        <f t="shared" si="0"/>
        <v>28564660</v>
      </c>
    </row>
    <row r="37" spans="2:13" ht="12.75" customHeight="1">
      <c r="B37" s="136"/>
      <c r="C37" s="137"/>
      <c r="D37" s="138"/>
      <c r="E37" s="139"/>
      <c r="F37" s="138"/>
      <c r="G37" s="139"/>
      <c r="H37" s="138"/>
      <c r="I37" s="139"/>
      <c r="J37" s="138"/>
      <c r="K37" s="139"/>
      <c r="L37" s="140"/>
      <c r="M37" s="141"/>
    </row>
    <row r="38" spans="2:13" ht="12.75" customHeight="1">
      <c r="B38" s="176" t="s">
        <v>20</v>
      </c>
      <c r="C38" s="177"/>
      <c r="D38" s="138">
        <f>D14-D36</f>
        <v>407857</v>
      </c>
      <c r="E38" s="139">
        <f aca="true" t="shared" si="3" ref="E38:L38">E14-E36</f>
        <v>-14657</v>
      </c>
      <c r="F38" s="138">
        <f t="shared" si="3"/>
        <v>-105251</v>
      </c>
      <c r="G38" s="139">
        <f t="shared" si="3"/>
        <v>30000</v>
      </c>
      <c r="H38" s="138">
        <f t="shared" si="3"/>
        <v>185504</v>
      </c>
      <c r="I38" s="139">
        <f t="shared" si="3"/>
        <v>120404</v>
      </c>
      <c r="J38" s="138">
        <f t="shared" si="3"/>
        <v>-396899</v>
      </c>
      <c r="K38" s="139">
        <f t="shared" si="3"/>
        <v>-112709</v>
      </c>
      <c r="L38" s="140">
        <f t="shared" si="3"/>
        <v>1845712</v>
      </c>
      <c r="M38" s="141">
        <f t="shared" si="0"/>
        <v>1959961</v>
      </c>
    </row>
    <row r="39" spans="2:13" ht="12.75" customHeight="1">
      <c r="B39" s="136"/>
      <c r="C39" s="137"/>
      <c r="D39" s="138"/>
      <c r="E39" s="139"/>
      <c r="F39" s="138"/>
      <c r="G39" s="139"/>
      <c r="H39" s="138"/>
      <c r="I39" s="139"/>
      <c r="J39" s="138"/>
      <c r="K39" s="139"/>
      <c r="L39" s="140"/>
      <c r="M39" s="141"/>
    </row>
    <row r="40" spans="2:13" ht="12.75" customHeight="1">
      <c r="B40" s="151" t="s">
        <v>174</v>
      </c>
      <c r="C40" s="137"/>
      <c r="D40" s="138"/>
      <c r="E40" s="139"/>
      <c r="F40" s="138"/>
      <c r="G40" s="139"/>
      <c r="H40" s="138"/>
      <c r="I40" s="139"/>
      <c r="J40" s="138"/>
      <c r="K40" s="139"/>
      <c r="L40" s="140"/>
      <c r="M40" s="141"/>
    </row>
    <row r="41" spans="2:13" ht="12.75" customHeight="1">
      <c r="B41" s="136"/>
      <c r="C41" s="137" t="s">
        <v>175</v>
      </c>
      <c r="D41" s="142">
        <v>0</v>
      </c>
      <c r="E41" s="143">
        <v>0</v>
      </c>
      <c r="F41" s="142">
        <v>0</v>
      </c>
      <c r="G41" s="143">
        <v>0</v>
      </c>
      <c r="H41" s="142">
        <v>0</v>
      </c>
      <c r="I41" s="143">
        <v>0</v>
      </c>
      <c r="J41" s="142">
        <v>0</v>
      </c>
      <c r="K41" s="143">
        <v>0</v>
      </c>
      <c r="L41" s="144">
        <v>950000</v>
      </c>
      <c r="M41" s="145">
        <f t="shared" si="0"/>
        <v>950000</v>
      </c>
    </row>
    <row r="42" spans="2:13" ht="12.75" customHeight="1">
      <c r="B42" s="136"/>
      <c r="C42" s="146" t="s">
        <v>8</v>
      </c>
      <c r="D42" s="147">
        <f>D41</f>
        <v>0</v>
      </c>
      <c r="E42" s="148">
        <f aca="true" t="shared" si="4" ref="E42:L42">E41</f>
        <v>0</v>
      </c>
      <c r="F42" s="147">
        <f t="shared" si="4"/>
        <v>0</v>
      </c>
      <c r="G42" s="148">
        <f t="shared" si="4"/>
        <v>0</v>
      </c>
      <c r="H42" s="147">
        <f t="shared" si="4"/>
        <v>0</v>
      </c>
      <c r="I42" s="148">
        <f t="shared" si="4"/>
        <v>0</v>
      </c>
      <c r="J42" s="147">
        <f t="shared" si="4"/>
        <v>0</v>
      </c>
      <c r="K42" s="148">
        <f t="shared" si="4"/>
        <v>0</v>
      </c>
      <c r="L42" s="149">
        <f t="shared" si="4"/>
        <v>950000</v>
      </c>
      <c r="M42" s="150">
        <f t="shared" si="0"/>
        <v>950000</v>
      </c>
    </row>
    <row r="43" spans="2:13" ht="12.75" customHeight="1">
      <c r="B43" s="136"/>
      <c r="C43" s="137"/>
      <c r="D43" s="138"/>
      <c r="E43" s="139"/>
      <c r="F43" s="138"/>
      <c r="G43" s="139"/>
      <c r="H43" s="138"/>
      <c r="I43" s="139"/>
      <c r="J43" s="138"/>
      <c r="K43" s="139"/>
      <c r="L43" s="140"/>
      <c r="M43" s="141"/>
    </row>
    <row r="44" spans="2:13" ht="12.75" customHeight="1">
      <c r="B44" s="151" t="s">
        <v>176</v>
      </c>
      <c r="C44" s="137"/>
      <c r="D44" s="138"/>
      <c r="E44" s="139"/>
      <c r="F44" s="138"/>
      <c r="G44" s="139"/>
      <c r="H44" s="138"/>
      <c r="I44" s="139"/>
      <c r="J44" s="138"/>
      <c r="K44" s="139"/>
      <c r="L44" s="140"/>
      <c r="M44" s="141"/>
    </row>
    <row r="45" spans="2:13" ht="12.75" customHeight="1">
      <c r="B45" s="136"/>
      <c r="C45" s="137" t="s">
        <v>177</v>
      </c>
      <c r="D45" s="142">
        <v>0</v>
      </c>
      <c r="E45" s="143">
        <v>0</v>
      </c>
      <c r="F45" s="142">
        <v>0</v>
      </c>
      <c r="G45" s="143">
        <v>0</v>
      </c>
      <c r="H45" s="142">
        <v>0</v>
      </c>
      <c r="I45" s="143">
        <v>0</v>
      </c>
      <c r="J45" s="142">
        <v>492790</v>
      </c>
      <c r="K45" s="143">
        <v>572486</v>
      </c>
      <c r="L45" s="144">
        <v>679570</v>
      </c>
      <c r="M45" s="145">
        <f t="shared" si="0"/>
        <v>1744846</v>
      </c>
    </row>
    <row r="46" spans="2:13" ht="12.75" customHeight="1">
      <c r="B46" s="136"/>
      <c r="C46" s="146" t="s">
        <v>178</v>
      </c>
      <c r="D46" s="147">
        <f>D45</f>
        <v>0</v>
      </c>
      <c r="E46" s="148">
        <f aca="true" t="shared" si="5" ref="E46:L46">E45</f>
        <v>0</v>
      </c>
      <c r="F46" s="147">
        <f t="shared" si="5"/>
        <v>0</v>
      </c>
      <c r="G46" s="148">
        <f t="shared" si="5"/>
        <v>0</v>
      </c>
      <c r="H46" s="147">
        <f t="shared" si="5"/>
        <v>0</v>
      </c>
      <c r="I46" s="148">
        <f t="shared" si="5"/>
        <v>0</v>
      </c>
      <c r="J46" s="147">
        <f t="shared" si="5"/>
        <v>492790</v>
      </c>
      <c r="K46" s="148">
        <f t="shared" si="5"/>
        <v>572486</v>
      </c>
      <c r="L46" s="149">
        <f t="shared" si="5"/>
        <v>679570</v>
      </c>
      <c r="M46" s="150">
        <f t="shared" si="0"/>
        <v>1744846</v>
      </c>
    </row>
    <row r="47" spans="2:13" ht="12.75" customHeight="1">
      <c r="B47" s="136"/>
      <c r="C47" s="137"/>
      <c r="D47" s="138"/>
      <c r="E47" s="139"/>
      <c r="F47" s="138"/>
      <c r="G47" s="139"/>
      <c r="H47" s="138"/>
      <c r="I47" s="139"/>
      <c r="J47" s="138"/>
      <c r="K47" s="139"/>
      <c r="L47" s="140"/>
      <c r="M47" s="141"/>
    </row>
    <row r="48" spans="2:13" ht="12.75" customHeight="1">
      <c r="B48" s="176" t="s">
        <v>179</v>
      </c>
      <c r="C48" s="177"/>
      <c r="D48" s="138">
        <f>D38+D42-D46</f>
        <v>407857</v>
      </c>
      <c r="E48" s="139">
        <f aca="true" t="shared" si="6" ref="E48:L48">E38+E42-E46</f>
        <v>-14657</v>
      </c>
      <c r="F48" s="138">
        <f t="shared" si="6"/>
        <v>-105251</v>
      </c>
      <c r="G48" s="139">
        <f t="shared" si="6"/>
        <v>30000</v>
      </c>
      <c r="H48" s="138">
        <f t="shared" si="6"/>
        <v>185504</v>
      </c>
      <c r="I48" s="139">
        <f t="shared" si="6"/>
        <v>120404</v>
      </c>
      <c r="J48" s="138">
        <f t="shared" si="6"/>
        <v>-889689</v>
      </c>
      <c r="K48" s="139">
        <f t="shared" si="6"/>
        <v>-685195</v>
      </c>
      <c r="L48" s="140">
        <f t="shared" si="6"/>
        <v>2116142</v>
      </c>
      <c r="M48" s="141">
        <f t="shared" si="0"/>
        <v>1165115</v>
      </c>
    </row>
    <row r="49" spans="2:13" ht="12.75" customHeight="1">
      <c r="B49" s="136"/>
      <c r="C49" s="137"/>
      <c r="D49" s="138"/>
      <c r="E49" s="139"/>
      <c r="F49" s="138"/>
      <c r="G49" s="139"/>
      <c r="H49" s="138"/>
      <c r="I49" s="139"/>
      <c r="J49" s="138"/>
      <c r="K49" s="139"/>
      <c r="L49" s="140"/>
      <c r="M49" s="141"/>
    </row>
    <row r="50" spans="2:13" ht="12.75" customHeight="1">
      <c r="B50" s="151" t="s">
        <v>180</v>
      </c>
      <c r="C50" s="137"/>
      <c r="D50" s="138"/>
      <c r="E50" s="139"/>
      <c r="F50" s="138"/>
      <c r="G50" s="139"/>
      <c r="H50" s="138"/>
      <c r="I50" s="139"/>
      <c r="J50" s="138"/>
      <c r="K50" s="139"/>
      <c r="L50" s="140"/>
      <c r="M50" s="141"/>
    </row>
    <row r="51" spans="2:13" ht="12.75" customHeight="1">
      <c r="B51" s="136"/>
      <c r="C51" s="137" t="s">
        <v>181</v>
      </c>
      <c r="D51" s="138">
        <f>D48</f>
        <v>407857</v>
      </c>
      <c r="E51" s="139">
        <f aca="true" t="shared" si="7" ref="E51:L51">E48</f>
        <v>-14657</v>
      </c>
      <c r="F51" s="138">
        <f t="shared" si="7"/>
        <v>-105251</v>
      </c>
      <c r="G51" s="139">
        <f t="shared" si="7"/>
        <v>30000</v>
      </c>
      <c r="H51" s="138">
        <f t="shared" si="7"/>
        <v>185504</v>
      </c>
      <c r="I51" s="139">
        <f t="shared" si="7"/>
        <v>120404</v>
      </c>
      <c r="J51" s="138">
        <v>-889689</v>
      </c>
      <c r="K51" s="139">
        <v>-685195</v>
      </c>
      <c r="L51" s="140">
        <f t="shared" si="7"/>
        <v>2116142</v>
      </c>
      <c r="M51" s="141">
        <f t="shared" si="0"/>
        <v>1165115</v>
      </c>
    </row>
    <row r="52" spans="2:13" ht="12.75" customHeight="1">
      <c r="B52" s="136"/>
      <c r="C52" s="137" t="s">
        <v>182</v>
      </c>
      <c r="D52" s="138">
        <v>0</v>
      </c>
      <c r="E52" s="139">
        <v>0</v>
      </c>
      <c r="F52" s="138">
        <v>0</v>
      </c>
      <c r="G52" s="139">
        <v>0</v>
      </c>
      <c r="H52" s="138">
        <v>5941200</v>
      </c>
      <c r="I52" s="139">
        <v>0</v>
      </c>
      <c r="J52" s="138">
        <v>0</v>
      </c>
      <c r="K52" s="139">
        <v>0</v>
      </c>
      <c r="L52" s="140">
        <v>0</v>
      </c>
      <c r="M52" s="141">
        <f t="shared" si="0"/>
        <v>5941200</v>
      </c>
    </row>
    <row r="53" spans="2:13" ht="12.75" customHeight="1">
      <c r="B53" s="136"/>
      <c r="C53" s="137" t="s">
        <v>183</v>
      </c>
      <c r="D53" s="142">
        <v>0</v>
      </c>
      <c r="E53" s="143">
        <v>0</v>
      </c>
      <c r="F53" s="142">
        <v>0</v>
      </c>
      <c r="G53" s="143">
        <v>0</v>
      </c>
      <c r="H53" s="142">
        <v>0</v>
      </c>
      <c r="I53" s="143">
        <v>0</v>
      </c>
      <c r="J53" s="142">
        <v>492790</v>
      </c>
      <c r="K53" s="143">
        <v>572486</v>
      </c>
      <c r="L53" s="144">
        <v>679570</v>
      </c>
      <c r="M53" s="145">
        <f t="shared" si="0"/>
        <v>1744846</v>
      </c>
    </row>
    <row r="54" spans="2:13" ht="12.75" customHeight="1">
      <c r="B54" s="136"/>
      <c r="C54" s="146" t="s">
        <v>184</v>
      </c>
      <c r="D54" s="147">
        <f>SUM(D51:D53)</f>
        <v>407857</v>
      </c>
      <c r="E54" s="148">
        <f aca="true" t="shared" si="8" ref="E54:M54">SUM(E51:E53)</f>
        <v>-14657</v>
      </c>
      <c r="F54" s="147">
        <f t="shared" si="8"/>
        <v>-105251</v>
      </c>
      <c r="G54" s="148">
        <f t="shared" si="8"/>
        <v>30000</v>
      </c>
      <c r="H54" s="147">
        <f t="shared" si="8"/>
        <v>6126704</v>
      </c>
      <c r="I54" s="148">
        <f t="shared" si="8"/>
        <v>120404</v>
      </c>
      <c r="J54" s="147">
        <f t="shared" si="8"/>
        <v>-396899</v>
      </c>
      <c r="K54" s="148">
        <f t="shared" si="8"/>
        <v>-112709</v>
      </c>
      <c r="L54" s="149">
        <f t="shared" si="8"/>
        <v>2795712</v>
      </c>
      <c r="M54" s="150">
        <f t="shared" si="8"/>
        <v>8851161</v>
      </c>
    </row>
    <row r="55" spans="2:13" ht="12.75" customHeight="1">
      <c r="B55" s="136"/>
      <c r="C55" s="137"/>
      <c r="D55" s="138"/>
      <c r="E55" s="139"/>
      <c r="F55" s="138"/>
      <c r="G55" s="139"/>
      <c r="H55" s="138"/>
      <c r="I55" s="139"/>
      <c r="J55" s="138"/>
      <c r="K55" s="139"/>
      <c r="L55" s="140"/>
      <c r="M55" s="141"/>
    </row>
    <row r="56" spans="2:13" ht="12.75" customHeight="1">
      <c r="B56" s="151" t="s">
        <v>185</v>
      </c>
      <c r="C56" s="137"/>
      <c r="D56" s="138"/>
      <c r="E56" s="139"/>
      <c r="F56" s="138"/>
      <c r="G56" s="139"/>
      <c r="H56" s="138"/>
      <c r="I56" s="139"/>
      <c r="J56" s="138"/>
      <c r="K56" s="139"/>
      <c r="L56" s="140"/>
      <c r="M56" s="141"/>
    </row>
    <row r="57" spans="2:13" ht="12.75" customHeight="1">
      <c r="B57" s="136"/>
      <c r="C57" s="137" t="s">
        <v>186</v>
      </c>
      <c r="D57" s="138">
        <v>0</v>
      </c>
      <c r="E57" s="139">
        <v>0</v>
      </c>
      <c r="F57" s="138">
        <v>0</v>
      </c>
      <c r="G57" s="139">
        <v>0</v>
      </c>
      <c r="H57" s="138">
        <v>0</v>
      </c>
      <c r="I57" s="139">
        <v>0</v>
      </c>
      <c r="J57" s="138">
        <v>0</v>
      </c>
      <c r="K57" s="139">
        <v>0</v>
      </c>
      <c r="L57" s="140">
        <v>151000</v>
      </c>
      <c r="M57" s="141">
        <f>SUM(D57:L57)</f>
        <v>151000</v>
      </c>
    </row>
    <row r="58" spans="2:13" ht="12.75" customHeight="1">
      <c r="B58" s="136"/>
      <c r="C58" s="137" t="s">
        <v>187</v>
      </c>
      <c r="D58" s="138">
        <v>0</v>
      </c>
      <c r="E58" s="139">
        <v>0</v>
      </c>
      <c r="F58" s="138">
        <v>0</v>
      </c>
      <c r="G58" s="139">
        <v>0</v>
      </c>
      <c r="H58" s="138">
        <v>1320949</v>
      </c>
      <c r="I58" s="139">
        <v>0</v>
      </c>
      <c r="J58" s="138">
        <v>136379</v>
      </c>
      <c r="K58" s="139">
        <v>188061</v>
      </c>
      <c r="L58" s="140">
        <v>426775</v>
      </c>
      <c r="M58" s="141">
        <f>SUM(D58:L58)</f>
        <v>2072164</v>
      </c>
    </row>
    <row r="59" spans="2:13" ht="12.75" customHeight="1">
      <c r="B59" s="136"/>
      <c r="C59" s="137" t="s">
        <v>188</v>
      </c>
      <c r="D59" s="142">
        <v>0</v>
      </c>
      <c r="E59" s="143">
        <v>0</v>
      </c>
      <c r="F59" s="142">
        <v>0</v>
      </c>
      <c r="G59" s="143">
        <v>0</v>
      </c>
      <c r="H59" s="142">
        <v>0</v>
      </c>
      <c r="I59" s="143">
        <v>0</v>
      </c>
      <c r="J59" s="142">
        <v>0</v>
      </c>
      <c r="K59" s="143">
        <v>0</v>
      </c>
      <c r="L59" s="144">
        <v>950000</v>
      </c>
      <c r="M59" s="145">
        <f t="shared" si="0"/>
        <v>950000</v>
      </c>
    </row>
    <row r="60" spans="2:13" ht="12.75" customHeight="1">
      <c r="B60" s="136"/>
      <c r="C60" s="146" t="s">
        <v>189</v>
      </c>
      <c r="D60" s="147">
        <f>SUM(D57:D59)</f>
        <v>0</v>
      </c>
      <c r="E60" s="148">
        <f aca="true" t="shared" si="9" ref="E60:M60">SUM(E57:E59)</f>
        <v>0</v>
      </c>
      <c r="F60" s="147">
        <f t="shared" si="9"/>
        <v>0</v>
      </c>
      <c r="G60" s="148">
        <f t="shared" si="9"/>
        <v>0</v>
      </c>
      <c r="H60" s="147">
        <f t="shared" si="9"/>
        <v>1320949</v>
      </c>
      <c r="I60" s="148">
        <f t="shared" si="9"/>
        <v>0</v>
      </c>
      <c r="J60" s="147">
        <f t="shared" si="9"/>
        <v>136379</v>
      </c>
      <c r="K60" s="148">
        <f t="shared" si="9"/>
        <v>188061</v>
      </c>
      <c r="L60" s="149">
        <f t="shared" si="9"/>
        <v>1527775</v>
      </c>
      <c r="M60" s="150">
        <f t="shared" si="9"/>
        <v>3173164</v>
      </c>
    </row>
    <row r="61" spans="2:13" ht="12.75" customHeight="1">
      <c r="B61" s="136"/>
      <c r="C61" s="137"/>
      <c r="D61" s="138"/>
      <c r="E61" s="139"/>
      <c r="F61" s="138"/>
      <c r="G61" s="139"/>
      <c r="H61" s="138"/>
      <c r="I61" s="139"/>
      <c r="J61" s="138"/>
      <c r="K61" s="139"/>
      <c r="L61" s="140"/>
      <c r="M61" s="141"/>
    </row>
    <row r="62" spans="2:13" ht="12.75" customHeight="1">
      <c r="B62" s="176" t="s">
        <v>124</v>
      </c>
      <c r="C62" s="177"/>
      <c r="D62" s="138">
        <f aca="true" t="shared" si="10" ref="D62:L62">D54-D60</f>
        <v>407857</v>
      </c>
      <c r="E62" s="139">
        <f t="shared" si="10"/>
        <v>-14657</v>
      </c>
      <c r="F62" s="138">
        <f t="shared" si="10"/>
        <v>-105251</v>
      </c>
      <c r="G62" s="139">
        <f t="shared" si="10"/>
        <v>30000</v>
      </c>
      <c r="H62" s="138">
        <f t="shared" si="10"/>
        <v>4805755</v>
      </c>
      <c r="I62" s="139">
        <f t="shared" si="10"/>
        <v>120404</v>
      </c>
      <c r="J62" s="138">
        <f t="shared" si="10"/>
        <v>-533278</v>
      </c>
      <c r="K62" s="139">
        <f t="shared" si="10"/>
        <v>-300770</v>
      </c>
      <c r="L62" s="140">
        <f t="shared" si="10"/>
        <v>1267937</v>
      </c>
      <c r="M62" s="141">
        <f t="shared" si="0"/>
        <v>5677997</v>
      </c>
    </row>
    <row r="63" spans="2:13" ht="12.75" customHeight="1">
      <c r="B63" s="176" t="s">
        <v>25</v>
      </c>
      <c r="C63" s="177"/>
      <c r="D63" s="138">
        <v>0</v>
      </c>
      <c r="E63" s="139">
        <v>0</v>
      </c>
      <c r="F63" s="138">
        <v>0</v>
      </c>
      <c r="G63" s="139">
        <v>0</v>
      </c>
      <c r="H63" s="138">
        <v>0</v>
      </c>
      <c r="I63" s="139">
        <v>0</v>
      </c>
      <c r="J63" s="138">
        <v>0</v>
      </c>
      <c r="K63" s="139">
        <v>0</v>
      </c>
      <c r="L63" s="140">
        <v>124165</v>
      </c>
      <c r="M63" s="141">
        <f t="shared" si="0"/>
        <v>124165</v>
      </c>
    </row>
    <row r="64" spans="2:13" ht="12.75" customHeight="1" thickBot="1">
      <c r="B64" s="178" t="s">
        <v>26</v>
      </c>
      <c r="C64" s="179"/>
      <c r="D64" s="142">
        <f>SUM(D62:D63)</f>
        <v>407857</v>
      </c>
      <c r="E64" s="143">
        <f aca="true" t="shared" si="11" ref="E64:L64">SUM(E62:E63)</f>
        <v>-14657</v>
      </c>
      <c r="F64" s="142">
        <f t="shared" si="11"/>
        <v>-105251</v>
      </c>
      <c r="G64" s="143">
        <f t="shared" si="11"/>
        <v>30000</v>
      </c>
      <c r="H64" s="142">
        <f t="shared" si="11"/>
        <v>4805755</v>
      </c>
      <c r="I64" s="143">
        <f t="shared" si="11"/>
        <v>120404</v>
      </c>
      <c r="J64" s="142">
        <f t="shared" si="11"/>
        <v>-533278</v>
      </c>
      <c r="K64" s="143">
        <f t="shared" si="11"/>
        <v>-300770</v>
      </c>
      <c r="L64" s="144">
        <f t="shared" si="11"/>
        <v>1392102</v>
      </c>
      <c r="M64" s="152">
        <f t="shared" si="0"/>
        <v>5802162</v>
      </c>
    </row>
    <row r="65" spans="2:13" ht="6" customHeight="1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</row>
    <row r="66" spans="2:13" ht="11.2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</row>
    <row r="67" spans="2:13" ht="11.2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</row>
    <row r="68" spans="2:13" ht="11.2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ht="11.2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</row>
    <row r="70" spans="2:13" ht="11.2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</row>
    <row r="71" spans="2:13" ht="11.2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</row>
    <row r="72" spans="2:13" ht="11.2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2:13" ht="11.2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2:13" ht="11.2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ht="11.2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</row>
    <row r="76" spans="2:13" ht="11.2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</row>
    <row r="77" spans="2:13" ht="11.2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</row>
    <row r="78" spans="2:13" ht="11.2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</row>
    <row r="79" spans="2:13" ht="11.2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</row>
    <row r="80" spans="2:13" ht="11.2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</row>
    <row r="81" spans="2:13" ht="11.2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</row>
    <row r="82" spans="2:13" ht="11.2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</row>
    <row r="83" spans="2:13" ht="11.2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</row>
    <row r="84" spans="2:13" ht="11.2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</row>
    <row r="85" spans="2:13" ht="11.2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</row>
    <row r="86" spans="2:13" ht="11.2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</row>
    <row r="87" spans="2:13" ht="11.2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</row>
    <row r="88" spans="2:13" ht="11.2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</row>
    <row r="89" spans="2:13" ht="11.2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</row>
    <row r="90" spans="2:13" ht="11.2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</row>
    <row r="91" spans="2:13" ht="11.2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</row>
    <row r="92" spans="2:13" ht="11.2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</row>
    <row r="93" spans="2:13" ht="11.2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</row>
    <row r="94" spans="2:13" ht="11.2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</row>
    <row r="95" spans="2:13" ht="11.2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</row>
    <row r="96" spans="2:13" ht="11.2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</row>
    <row r="97" spans="2:13" ht="11.2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</row>
    <row r="98" spans="2:13" ht="11.2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</row>
    <row r="99" spans="2:13" ht="11.2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</row>
    <row r="100" spans="2:13" ht="11.2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</row>
    <row r="101" spans="2:13" ht="11.2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</row>
    <row r="102" spans="2:13" ht="11.2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</row>
    <row r="103" spans="2:13" ht="11.2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</row>
    <row r="104" spans="2:13" ht="11.2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</row>
    <row r="105" spans="2:13" ht="11.2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</row>
    <row r="106" spans="2:13" ht="11.2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</row>
    <row r="107" spans="2:13" ht="11.2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</row>
    <row r="108" spans="2:13" ht="11.2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</row>
    <row r="109" spans="2:13" ht="11.2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</row>
    <row r="110" spans="2:13" ht="11.2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</row>
    <row r="111" spans="2:13" ht="11.2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</row>
    <row r="112" spans="2:13" ht="11.2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</row>
    <row r="113" spans="2:13" ht="11.2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</row>
    <row r="114" spans="2:13" ht="11.2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</row>
    <row r="115" spans="2:13" ht="11.2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</row>
    <row r="116" spans="2:13" ht="11.2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</row>
    <row r="117" spans="2:13" ht="11.2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</row>
    <row r="118" spans="2:13" ht="11.2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</row>
    <row r="119" spans="2:13" ht="11.2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</row>
    <row r="120" spans="2:13" ht="11.2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</row>
    <row r="121" spans="2:13" ht="11.2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</row>
    <row r="122" spans="2:13" ht="11.2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</row>
    <row r="123" spans="2:13" ht="11.2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</row>
    <row r="124" spans="2:13" ht="11.2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</row>
    <row r="125" spans="2:13" ht="11.2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</row>
    <row r="126" spans="2:13" ht="11.2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</row>
    <row r="127" spans="2:13" ht="11.2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</row>
    <row r="128" spans="2:13" ht="11.2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</row>
    <row r="129" spans="2:13" ht="11.2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</row>
    <row r="130" spans="2:13" ht="11.2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</row>
    <row r="131" spans="2:13" ht="11.2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</row>
    <row r="132" spans="2:13" ht="11.2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</row>
    <row r="133" spans="2:13" ht="11.2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</row>
    <row r="134" spans="2:13" ht="11.2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</row>
    <row r="135" spans="2:13" ht="11.2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</row>
    <row r="136" spans="2:13" ht="11.2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</row>
    <row r="137" spans="2:13" ht="11.2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</row>
    <row r="138" spans="2:13" ht="11.2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</row>
    <row r="139" spans="2:13" ht="11.2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</row>
    <row r="140" spans="2:13" ht="11.2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</row>
    <row r="141" spans="2:13" ht="11.2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</row>
    <row r="142" spans="2:13" ht="11.2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</row>
    <row r="143" spans="2:13" ht="11.2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</row>
    <row r="144" spans="2:13" ht="11.2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</row>
    <row r="145" spans="2:13" ht="11.2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</row>
    <row r="146" spans="2:13" ht="11.2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</row>
    <row r="147" spans="2:13" ht="11.2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</row>
    <row r="148" spans="2:13" ht="11.2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</row>
    <row r="149" spans="2:13" ht="11.2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</row>
    <row r="150" spans="2:13" ht="11.2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</row>
    <row r="151" spans="2:13" ht="11.2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</row>
    <row r="152" spans="2:13" ht="11.2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</row>
    <row r="153" spans="2:13" ht="11.2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</row>
    <row r="154" spans="2:13" ht="11.2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</row>
    <row r="155" spans="2:13" ht="11.2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</row>
    <row r="156" spans="2:13" ht="11.2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</row>
    <row r="157" spans="2:13" ht="11.2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</row>
  </sheetData>
  <sheetProtection/>
  <mergeCells count="8">
    <mergeCell ref="B63:C63"/>
    <mergeCell ref="B64:C64"/>
    <mergeCell ref="B1:M1"/>
    <mergeCell ref="B2:M2"/>
    <mergeCell ref="B4:C4"/>
    <mergeCell ref="B38:C38"/>
    <mergeCell ref="B48:C48"/>
    <mergeCell ref="B62:C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3">
      <selection activeCell="E31" sqref="E31"/>
    </sheetView>
  </sheetViews>
  <sheetFormatPr defaultColWidth="9.00390625" defaultRowHeight="16.5" customHeight="1"/>
  <cols>
    <col min="1" max="1" width="31.375" style="0" customWidth="1"/>
    <col min="2" max="4" width="20.125" style="0" customWidth="1"/>
  </cols>
  <sheetData>
    <row r="1" spans="1:4" ht="21.75" customHeight="1">
      <c r="A1" s="212" t="s">
        <v>219</v>
      </c>
      <c r="B1" s="213"/>
      <c r="C1" s="213"/>
      <c r="D1" s="213"/>
    </row>
    <row r="2" spans="1:4" ht="16.5" customHeight="1">
      <c r="A2" s="216" t="s">
        <v>220</v>
      </c>
      <c r="B2" s="217"/>
      <c r="C2" s="217"/>
      <c r="D2" s="217"/>
    </row>
    <row r="3" spans="1:4" ht="16.5" customHeight="1" thickBot="1">
      <c r="A3" s="214"/>
      <c r="B3" s="215"/>
      <c r="C3" s="215"/>
      <c r="D3" s="215" t="s">
        <v>221</v>
      </c>
    </row>
    <row r="4" spans="1:4" ht="16.5" customHeight="1" thickBot="1">
      <c r="A4" s="184" t="s">
        <v>190</v>
      </c>
      <c r="B4" s="204" t="s">
        <v>191</v>
      </c>
      <c r="C4" s="203"/>
      <c r="D4" s="205"/>
    </row>
    <row r="5" spans="1:4" ht="16.5" customHeight="1">
      <c r="A5" s="185" t="s">
        <v>192</v>
      </c>
      <c r="B5" s="187"/>
      <c r="C5" s="187"/>
      <c r="D5" s="188"/>
    </row>
    <row r="6" spans="1:4" ht="16.5" customHeight="1">
      <c r="A6" s="185" t="s">
        <v>193</v>
      </c>
      <c r="B6" s="186"/>
      <c r="C6" s="186"/>
      <c r="D6" s="188"/>
    </row>
    <row r="7" spans="1:4" ht="16.5" customHeight="1">
      <c r="A7" s="185" t="s">
        <v>194</v>
      </c>
      <c r="B7" s="189">
        <v>2189750</v>
      </c>
      <c r="C7" s="206"/>
      <c r="D7" s="207"/>
    </row>
    <row r="8" spans="1:4" ht="16.5" customHeight="1">
      <c r="A8" s="185" t="s">
        <v>195</v>
      </c>
      <c r="B8" s="189">
        <v>20000</v>
      </c>
      <c r="C8" s="206"/>
      <c r="D8" s="207"/>
    </row>
    <row r="9" spans="1:4" ht="16.5" customHeight="1" thickBot="1">
      <c r="A9" s="185"/>
      <c r="B9" s="190"/>
      <c r="C9" s="186"/>
      <c r="D9" s="188"/>
    </row>
    <row r="10" spans="1:4" ht="16.5" customHeight="1">
      <c r="A10" s="191" t="s">
        <v>196</v>
      </c>
      <c r="B10" s="187" t="s">
        <v>197</v>
      </c>
      <c r="C10" s="192">
        <v>2209750</v>
      </c>
      <c r="D10" s="188"/>
    </row>
    <row r="11" spans="1:4" ht="16.5" customHeight="1">
      <c r="A11" s="191"/>
      <c r="B11" s="187"/>
      <c r="C11" s="187"/>
      <c r="D11" s="188"/>
    </row>
    <row r="12" spans="1:4" ht="16.5" customHeight="1">
      <c r="A12" s="185" t="s">
        <v>198</v>
      </c>
      <c r="B12" s="187"/>
      <c r="C12" s="187"/>
      <c r="D12" s="187"/>
    </row>
    <row r="13" spans="1:4" ht="16.5" customHeight="1">
      <c r="A13" s="191"/>
      <c r="B13" s="187"/>
      <c r="C13" s="187"/>
      <c r="D13" s="187"/>
    </row>
    <row r="14" spans="1:4" ht="16.5" customHeight="1">
      <c r="A14" s="185" t="s">
        <v>199</v>
      </c>
      <c r="B14" s="189">
        <v>7535046</v>
      </c>
      <c r="C14" s="187"/>
      <c r="D14" s="187"/>
    </row>
    <row r="15" spans="1:4" ht="16.5" customHeight="1">
      <c r="A15" s="185" t="s">
        <v>200</v>
      </c>
      <c r="B15" s="193" t="s">
        <v>201</v>
      </c>
      <c r="C15" s="187"/>
      <c r="D15" s="187"/>
    </row>
    <row r="16" spans="1:4" ht="16.5" customHeight="1">
      <c r="A16" s="191"/>
      <c r="B16" s="186"/>
      <c r="C16" s="187"/>
      <c r="D16" s="187"/>
    </row>
    <row r="17" spans="1:4" ht="16.5" customHeight="1" thickBot="1">
      <c r="A17" s="191"/>
      <c r="B17" s="194"/>
      <c r="C17" s="187"/>
      <c r="D17" s="187"/>
    </row>
    <row r="18" spans="1:4" ht="16.5" customHeight="1" thickBot="1">
      <c r="A18" s="191" t="s">
        <v>202</v>
      </c>
      <c r="B18" s="187" t="s">
        <v>197</v>
      </c>
      <c r="C18" s="195">
        <v>5462882</v>
      </c>
      <c r="D18" s="188"/>
    </row>
    <row r="19" spans="1:4" ht="16.5" customHeight="1">
      <c r="A19" s="191"/>
      <c r="B19" s="187"/>
      <c r="C19" s="187"/>
      <c r="D19" s="187"/>
    </row>
    <row r="20" spans="1:4" ht="16.5" customHeight="1">
      <c r="A20" s="191"/>
      <c r="B20" s="187"/>
      <c r="C20" s="187"/>
      <c r="D20" s="187"/>
    </row>
    <row r="21" spans="1:4" ht="16.5" customHeight="1" thickBot="1">
      <c r="A21" s="191" t="s">
        <v>203</v>
      </c>
      <c r="B21" s="187"/>
      <c r="C21" s="187"/>
      <c r="D21" s="196">
        <v>7672632</v>
      </c>
    </row>
    <row r="22" spans="1:4" ht="16.5" customHeight="1" thickTop="1">
      <c r="A22" s="208"/>
      <c r="B22" s="209"/>
      <c r="C22" s="209"/>
      <c r="D22" s="210"/>
    </row>
    <row r="23" spans="1:4" ht="16.5" customHeight="1">
      <c r="A23" s="208"/>
      <c r="B23" s="209"/>
      <c r="C23" s="209"/>
      <c r="D23" s="207"/>
    </row>
    <row r="24" spans="1:4" ht="16.5" customHeight="1">
      <c r="A24" s="185" t="s">
        <v>204</v>
      </c>
      <c r="B24" s="197"/>
      <c r="C24" s="197"/>
      <c r="D24" s="188"/>
    </row>
    <row r="25" spans="1:4" ht="16.5" customHeight="1">
      <c r="A25" s="185" t="s">
        <v>205</v>
      </c>
      <c r="B25" s="186"/>
      <c r="C25" s="187"/>
      <c r="D25" s="188"/>
    </row>
    <row r="26" spans="1:4" ht="16.5" customHeight="1">
      <c r="A26" s="185" t="s">
        <v>206</v>
      </c>
      <c r="B26" s="189">
        <v>710000</v>
      </c>
      <c r="C26" s="187"/>
      <c r="D26" s="188"/>
    </row>
    <row r="27" spans="1:4" ht="16.5" customHeight="1">
      <c r="A27" s="185" t="s">
        <v>207</v>
      </c>
      <c r="B27" s="189">
        <v>200000</v>
      </c>
      <c r="C27" s="187"/>
      <c r="D27" s="188"/>
    </row>
    <row r="28" spans="1:4" ht="16.5" customHeight="1" thickBot="1">
      <c r="A28" s="185" t="s">
        <v>208</v>
      </c>
      <c r="B28" s="198">
        <v>10470</v>
      </c>
      <c r="C28" s="187"/>
      <c r="D28" s="188"/>
    </row>
    <row r="29" spans="1:4" ht="16.5" customHeight="1">
      <c r="A29" s="199"/>
      <c r="B29" s="186"/>
      <c r="C29" s="187"/>
      <c r="D29" s="188"/>
    </row>
    <row r="30" spans="1:4" ht="16.5" customHeight="1">
      <c r="A30" s="191"/>
      <c r="B30" s="186"/>
      <c r="C30" s="187"/>
      <c r="D30" s="188"/>
    </row>
    <row r="31" spans="1:4" ht="16.5" customHeight="1">
      <c r="A31" s="191" t="s">
        <v>209</v>
      </c>
      <c r="B31" s="186"/>
      <c r="C31" s="192">
        <v>920470</v>
      </c>
      <c r="D31" s="188"/>
    </row>
    <row r="32" spans="1:4" ht="16.5" customHeight="1">
      <c r="A32" s="191"/>
      <c r="B32" s="186"/>
      <c r="C32" s="187"/>
      <c r="D32" s="188"/>
    </row>
    <row r="33" spans="1:4" ht="16.5" customHeight="1">
      <c r="A33" s="185" t="s">
        <v>210</v>
      </c>
      <c r="B33" s="187"/>
      <c r="C33" s="187"/>
      <c r="D33" s="187"/>
    </row>
    <row r="34" spans="1:4" ht="16.5" customHeight="1" thickBot="1">
      <c r="A34" s="185" t="s">
        <v>211</v>
      </c>
      <c r="B34" s="198">
        <v>950000</v>
      </c>
      <c r="C34" s="200"/>
      <c r="D34" s="197"/>
    </row>
    <row r="35" spans="1:4" ht="16.5" customHeight="1">
      <c r="A35" s="191"/>
      <c r="B35" s="186"/>
      <c r="C35" s="201"/>
      <c r="D35" s="197"/>
    </row>
    <row r="36" spans="1:4" ht="16.5" customHeight="1">
      <c r="A36" s="199"/>
      <c r="B36" s="186"/>
      <c r="C36" s="187"/>
      <c r="D36" s="188"/>
    </row>
    <row r="37" spans="1:4" ht="16.5" customHeight="1" thickBot="1">
      <c r="A37" s="191" t="s">
        <v>212</v>
      </c>
      <c r="B37" s="186"/>
      <c r="C37" s="195">
        <v>950000</v>
      </c>
      <c r="D37" s="188"/>
    </row>
    <row r="38" spans="1:4" ht="16.5" customHeight="1">
      <c r="A38" s="191"/>
      <c r="B38" s="186"/>
      <c r="C38" s="201"/>
      <c r="D38" s="197"/>
    </row>
    <row r="39" spans="1:4" ht="16.5" customHeight="1">
      <c r="A39" s="191"/>
      <c r="B39" s="186"/>
      <c r="C39" s="201"/>
      <c r="D39" s="197"/>
    </row>
    <row r="40" spans="1:4" ht="16.5" customHeight="1">
      <c r="A40" s="191" t="s">
        <v>213</v>
      </c>
      <c r="B40" s="186"/>
      <c r="C40" s="201"/>
      <c r="D40" s="192">
        <v>1870470</v>
      </c>
    </row>
    <row r="41" spans="1:4" ht="16.5" customHeight="1">
      <c r="A41" s="191"/>
      <c r="B41" s="186"/>
      <c r="C41" s="201"/>
      <c r="D41" s="187"/>
    </row>
    <row r="42" spans="1:4" ht="16.5" customHeight="1">
      <c r="A42" s="191"/>
      <c r="B42" s="206"/>
      <c r="C42" s="187"/>
      <c r="D42" s="211"/>
    </row>
    <row r="43" spans="1:4" ht="16.5" customHeight="1">
      <c r="A43" s="185" t="s">
        <v>214</v>
      </c>
      <c r="B43" s="206"/>
      <c r="C43" s="187"/>
      <c r="D43" s="211"/>
    </row>
    <row r="44" spans="1:4" ht="16.5" customHeight="1">
      <c r="A44" s="185" t="s">
        <v>215</v>
      </c>
      <c r="B44" s="206"/>
      <c r="C44" s="192">
        <v>124165</v>
      </c>
      <c r="D44" s="211"/>
    </row>
    <row r="45" spans="1:4" ht="16.5" customHeight="1" thickBot="1">
      <c r="A45" s="185" t="s">
        <v>216</v>
      </c>
      <c r="B45" s="206"/>
      <c r="C45" s="195">
        <v>5677997</v>
      </c>
      <c r="D45" s="211"/>
    </row>
    <row r="46" spans="1:4" ht="16.5" customHeight="1">
      <c r="A46" s="191"/>
      <c r="B46" s="186"/>
      <c r="C46" s="187"/>
      <c r="D46" s="187"/>
    </row>
    <row r="47" spans="1:4" ht="16.5" customHeight="1">
      <c r="A47" s="191"/>
      <c r="B47" s="186"/>
      <c r="C47" s="187"/>
      <c r="D47" s="187"/>
    </row>
    <row r="48" spans="1:4" ht="16.5" customHeight="1" thickBot="1">
      <c r="A48" s="191" t="s">
        <v>217</v>
      </c>
      <c r="B48" s="186"/>
      <c r="C48" s="187"/>
      <c r="D48" s="195">
        <v>5802162</v>
      </c>
    </row>
    <row r="49" spans="1:4" ht="16.5" customHeight="1">
      <c r="A49" s="185"/>
      <c r="B49" s="186"/>
      <c r="C49" s="187"/>
      <c r="D49" s="187"/>
    </row>
    <row r="50" spans="1:4" ht="16.5" customHeight="1">
      <c r="A50" s="185"/>
      <c r="B50" s="186"/>
      <c r="C50" s="187"/>
      <c r="D50" s="187"/>
    </row>
    <row r="51" spans="1:4" ht="16.5" customHeight="1" thickBot="1">
      <c r="A51" s="202" t="s">
        <v>218</v>
      </c>
      <c r="B51" s="190"/>
      <c r="C51" s="194"/>
      <c r="D51" s="196">
        <v>7672632</v>
      </c>
    </row>
  </sheetData>
  <sheetProtection/>
  <mergeCells count="11">
    <mergeCell ref="B42:B45"/>
    <mergeCell ref="D42:D45"/>
    <mergeCell ref="A1:D1"/>
    <mergeCell ref="A2:D2"/>
    <mergeCell ref="B4:D4"/>
    <mergeCell ref="C7:C8"/>
    <mergeCell ref="D7:D8"/>
    <mergeCell ref="A22:A23"/>
    <mergeCell ref="B22:B23"/>
    <mergeCell ref="C22:C23"/>
    <mergeCell ref="D22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大西光夫</dc:creator>
  <cp:keywords/>
  <dc:description/>
  <cp:lastModifiedBy>大西光夫</cp:lastModifiedBy>
  <cp:lastPrinted>2002-06-05T01:56:37Z</cp:lastPrinted>
  <dcterms:created xsi:type="dcterms:W3CDTF">2001-03-13T15:02:00Z</dcterms:created>
  <dcterms:modified xsi:type="dcterms:W3CDTF">2008-08-02T14:22:35Z</dcterms:modified>
  <cp:category/>
  <cp:version/>
  <cp:contentType/>
  <cp:contentStatus/>
</cp:coreProperties>
</file>